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ubem\Efatá\Licitações\Procuradoria Geral de Justiça - MA\Proposta\"/>
    </mc:Choice>
  </mc:AlternateContent>
  <bookViews>
    <workbookView xWindow="0" yWindow="0" windowWidth="23040" windowHeight="9192" firstSheet="1" activeTab="5"/>
  </bookViews>
  <sheets>
    <sheet name="Orçamento Sintético" sheetId="3" r:id="rId1"/>
    <sheet name="Valores de M.O, EQ e MAT" sheetId="6" r:id="rId2"/>
    <sheet name="Orçamento Analítico" sheetId="1" r:id="rId3"/>
    <sheet name="Encargos Sociais" sheetId="4" r:id="rId4"/>
    <sheet name="BDI Serviços" sheetId="5" r:id="rId5"/>
    <sheet name="Cronograma Físico-Financeiro" sheetId="7" r:id="rId6"/>
  </sheets>
  <definedNames>
    <definedName name="_xlnm.Print_Area" localSheetId="4">'BDI Serviços'!$A$1:$G$54</definedName>
    <definedName name="_xlnm.Print_Area" localSheetId="3">'Encargos Sociais'!$A$1:$G$43</definedName>
    <definedName name="_xlnm.Print_Area" localSheetId="0">'Orçamento Sintético'!$A$1:$I$19</definedName>
    <definedName name="_xlnm.Print_Titles" localSheetId="4">'BDI Serviços'!$1:$5</definedName>
    <definedName name="_xlnm.Print_Titles" localSheetId="3">'Encargos Sociais'!$1:$5</definedName>
  </definedNames>
  <calcPr calcId="162913"/>
</workbook>
</file>

<file path=xl/calcChain.xml><?xml version="1.0" encoding="utf-8"?>
<calcChain xmlns="http://schemas.openxmlformats.org/spreadsheetml/2006/main">
  <c r="W11" i="7" l="1"/>
  <c r="W8" i="7"/>
  <c r="D36" i="5"/>
  <c r="C54" i="5" s="1"/>
  <c r="E12" i="5" s="1"/>
  <c r="E16" i="5"/>
  <c r="E6" i="5"/>
  <c r="I36" i="5" l="1"/>
  <c r="C49" i="5"/>
  <c r="C51" i="5"/>
  <c r="C50" i="5"/>
  <c r="E14" i="5" s="1"/>
  <c r="C52" i="5"/>
  <c r="C53" i="5"/>
  <c r="E13" i="5" s="1"/>
  <c r="E11" i="5" s="1"/>
  <c r="E19" i="5" s="1"/>
  <c r="F3" i="5" s="1"/>
  <c r="G41" i="4" l="1"/>
  <c r="G42" i="4" s="1"/>
  <c r="F41" i="4"/>
  <c r="F42" i="4" s="1"/>
  <c r="G37" i="4"/>
  <c r="F37" i="4"/>
  <c r="G30" i="4"/>
  <c r="F30" i="4"/>
  <c r="G18" i="4"/>
  <c r="F18" i="4"/>
</calcChain>
</file>

<file path=xl/sharedStrings.xml><?xml version="1.0" encoding="utf-8"?>
<sst xmlns="http://schemas.openxmlformats.org/spreadsheetml/2006/main" count="706" uniqueCount="299">
  <si>
    <t>Obra</t>
  </si>
  <si>
    <t>Bancos</t>
  </si>
  <si>
    <t>B.D.I.</t>
  </si>
  <si>
    <t>Encargos Sociais</t>
  </si>
  <si>
    <t>Registro de Preços para contratação eventual e futura de empresa especializada na área de Engenharia e Geotecnia para a prestação de serviços técnicos de topografia e sondagem, em terrenos pertencentes à Procuradoria Geral de Justiça, em diversos municípios do Estado.</t>
  </si>
  <si>
    <t xml:space="preserve">SINAPI - 10/2023 - Maranhão
SBC - 02/2024 - Maranhão
ORSE - 12/2023 - Sergipe
COMPESA - 07/2023 - Pernambuco
</t>
  </si>
  <si>
    <t>19,45%</t>
  </si>
  <si>
    <t>Desonerado: embutido nos preços unitário dos insumos de mão de obra, de acordo com as bases.</t>
  </si>
  <si>
    <t>Planilha Orçamentária Analítica</t>
  </si>
  <si>
    <t xml:space="preserve"> 1 </t>
  </si>
  <si>
    <t>SERVIÇOS INICIAIS</t>
  </si>
  <si>
    <t xml:space="preserve"> 1.1 </t>
  </si>
  <si>
    <t>Código</t>
  </si>
  <si>
    <t>Banco</t>
  </si>
  <si>
    <t>Descrição</t>
  </si>
  <si>
    <t>Tipo</t>
  </si>
  <si>
    <t>Und</t>
  </si>
  <si>
    <t>Quant.</t>
  </si>
  <si>
    <t>Valor Unit</t>
  </si>
  <si>
    <t>Total</t>
  </si>
  <si>
    <t>Insumo</t>
  </si>
  <si>
    <t xml:space="preserve"> TJMS-01 </t>
  </si>
  <si>
    <t>Próprio</t>
  </si>
  <si>
    <t>Taxa ART CREA Serviços abaixo de R$ 15.000,00</t>
  </si>
  <si>
    <t>Taxas</t>
  </si>
  <si>
    <t>R$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</si>
  <si>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</si>
  <si>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</si>
  <si>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</si>
  <si>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</si>
  <si>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</si>
  <si>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</si>
  <si>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</si>
  <si>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 xml:space="preserve"> 1.2 </t>
  </si>
  <si>
    <t xml:space="preserve"> TJMS-02 </t>
  </si>
  <si>
    <t>Taxa ART CREA Serviços acima de R$ 15.000,00</t>
  </si>
  <si>
    <t xml:space="preserve"> 2 </t>
  </si>
  <si>
    <t>SERVIÇOS DE TOPOGRAFIA E SONDAGEM</t>
  </si>
  <si>
    <t xml:space="preserve"> 2.1 </t>
  </si>
  <si>
    <t>Composição</t>
  </si>
  <si>
    <t xml:space="preserve"> 100953 </t>
  </si>
  <si>
    <t>SINAPI</t>
  </si>
  <si>
    <t>TRANSPORTE COM CAMINHÃO CARROCERIA COM GUINDAUTO (MUNCK),  MOMENTO MÁXIMO DE CARGA 11,7 TM, EM VIA URBANA PAVIMENTADA, ADICIONAL PARA DMT EXCEDENTE A 30 KM (UNIDADE: TXKM). AF_07/2020</t>
  </si>
  <si>
    <t>TRAN - TRANSPORTES, CARGAS E DESCARGAS</t>
  </si>
  <si>
    <t>TXKM</t>
  </si>
  <si>
    <t>Composição Auxiliar</t>
  </si>
  <si>
    <t xml:space="preserve"> 5928 </t>
  </si>
  <si>
    <t>GUINDAUTO HIDRÁULICO, CAPACIDADE MÁXIMA DE CARGA 6200 KG, MOMENTO MÁXIMO DE CARGA 11,7 TM, ALCANCE MÁXIMO HORIZONTAL 9,70 M, INCLUSIVE CAMINHÃO TOCO PBT 16.000 KG, POTÊNCIA DE 189 CV - CHP DIURNO. AF_06/2014</t>
  </si>
  <si>
    <t>CHOR - CUSTOS HORÁRIOS DE MÁQUINAS E EQUIPAMENTOS</t>
  </si>
  <si>
    <t>CHP</t>
  </si>
  <si>
    <t xml:space="preserve"> 5930 </t>
  </si>
  <si>
    <t>GUINDAUTO HIDRÁULICO, CAPACIDADE MÁXIMA DE CARGA 6200 KG, MOMENTO MÁXIMO DE CARGA 11,7 TM, ALCANCE MÁXIMO HORIZONTAL 9,70 M, INCLUSIVE CAMINHÃO TOCO PBT 16.000 KG, POTÊNCIA DE 189 CV - CHI DIURNO. AF_06/2014</t>
  </si>
  <si>
    <t>CHI</t>
  </si>
  <si>
    <t xml:space="preserve"> 2.2 </t>
  </si>
  <si>
    <t xml:space="preserve"> EPC - 20 </t>
  </si>
  <si>
    <t>EQUIPE DE TOPOGRAFIA E SONDAGEM PARA TRABALHOS DE CAMPO E PROCESSAMENTO EM ESCRITÓRIO - incluso transporte e estadia</t>
  </si>
  <si>
    <t>SERT - SERVIÇOS TÉCNICOS</t>
  </si>
  <si>
    <t>DIA</t>
  </si>
  <si>
    <t xml:space="preserve"> 88253 </t>
  </si>
  <si>
    <t>AUXILIAR DE TOPÓGRAFO COM ENCARGOS COMPLEMENTARES</t>
  </si>
  <si>
    <t>SEDI - SERVIÇOS DIVERSOS</t>
  </si>
  <si>
    <t>H</t>
  </si>
  <si>
    <t xml:space="preserve"> 90781 </t>
  </si>
  <si>
    <t>TOPOGRAFO COM ENCARGOS COMPLEMENTARES</t>
  </si>
  <si>
    <t xml:space="preserve"> 88597 </t>
  </si>
  <si>
    <t>DESENHISTA DETALHISTA COM ENCARGOS COMPLEMENTARES</t>
  </si>
  <si>
    <t xml:space="preserve"> TJMS-03 </t>
  </si>
  <si>
    <t>LOCAÇÃO DE VEÍCULO TIPO GOL OU SIMILAR</t>
  </si>
  <si>
    <t>Aluguel</t>
  </si>
  <si>
    <t xml:space="preserve"> 00004222 </t>
  </si>
  <si>
    <t>GASOLINA COMUM</t>
  </si>
  <si>
    <t>Material</t>
  </si>
  <si>
    <t>L</t>
  </si>
  <si>
    <t xml:space="preserve"> 9811 </t>
  </si>
  <si>
    <t>ORSE</t>
  </si>
  <si>
    <t>Micro computador com de monitor 19", software e ploter</t>
  </si>
  <si>
    <t>mês</t>
  </si>
  <si>
    <t xml:space="preserve"> 2.3 </t>
  </si>
  <si>
    <t xml:space="preserve"> EPC - 21 </t>
  </si>
  <si>
    <t>SONDAGEM A PERCUSSÃO D = 2 1/2" COM MEDIDA DE SPT (INCLUSIVE LAUDO) (M)</t>
  </si>
  <si>
    <t>m</t>
  </si>
  <si>
    <t xml:space="preserve"> 88243 </t>
  </si>
  <si>
    <t>AJUDANTE ESPECIALIZADO COM ENCARGOS COMPLEMENTARES</t>
  </si>
  <si>
    <t xml:space="preserve"> 90778 </t>
  </si>
  <si>
    <t>ENGENHEIRO CIVIL DE OBRA PLENO COM ENCARGOS COMPLEMENTARES</t>
  </si>
  <si>
    <t xml:space="preserve"> 88316 </t>
  </si>
  <si>
    <t>SERVENTE COM ENCARGOS COMPLEMENTARES</t>
  </si>
  <si>
    <t xml:space="preserve"> 88322 </t>
  </si>
  <si>
    <t>TÉCNICO DE SONDAGEM COM ENCARGOS COMPLEMENTARES</t>
  </si>
  <si>
    <t xml:space="preserve"> TJMS-04 </t>
  </si>
  <si>
    <t>Materiais e Equipamentos para Sondagem</t>
  </si>
  <si>
    <t>Equipamento</t>
  </si>
  <si>
    <t xml:space="preserve"> 2.4 </t>
  </si>
  <si>
    <t xml:space="preserve"> TJMS-05 </t>
  </si>
  <si>
    <t>Deslocamento de equipamento de sondagem a percussão, entre furos, em mesma área (distância de 30 até 100m)</t>
  </si>
  <si>
    <t>Serviços</t>
  </si>
  <si>
    <t>Un</t>
  </si>
  <si>
    <t xml:space="preserve"> 2.5 </t>
  </si>
  <si>
    <t xml:space="preserve"> EPC - 22 </t>
  </si>
  <si>
    <t>LEVANTAMENTO TOPOGRÁFICO PLANIALTIMÉTRICO SEMICADASTRAL,COM CURVAS DE NÍVEL A CADA 1,00 M, EM ÁREAS ATÉ 1 HA. (UN)</t>
  </si>
  <si>
    <t xml:space="preserve"> 00000010 </t>
  </si>
  <si>
    <t>BALDE PLASTICO CAPACIDADE *10* L</t>
  </si>
  <si>
    <t>UN</t>
  </si>
  <si>
    <t xml:space="preserve"> 00012893 </t>
  </si>
  <si>
    <t>BOTA DE SEGURANCA COM BIQUEIRA DE ACO E COLARINHO ACOLCHOADO</t>
  </si>
  <si>
    <t>PAR</t>
  </si>
  <si>
    <t xml:space="preserve"> 00012894 </t>
  </si>
  <si>
    <t>CAPA PARA CHUVA EM PVC COM FORRO DE POLIESTER, COM CAPUZ (AMARELA OU AZUL)</t>
  </si>
  <si>
    <t xml:space="preserve"> 00012895 </t>
  </si>
  <si>
    <t>CAPACETE DE SEGURANCA ABA FRONTAL COM SUSPENSAO DE POLIETILENO, SEM JUGULAR (CLASSE B)</t>
  </si>
  <si>
    <t xml:space="preserve"> 00002711 </t>
  </si>
  <si>
    <t>CARRINHO DE MAO DE ACO CAPACIDADE 50 A 60 L, PNEU COM CAMARA</t>
  </si>
  <si>
    <t xml:space="preserve"> 00036148 </t>
  </si>
  <si>
    <t>CINTURAO DE SEGURANCA TIPO PARAQUEDISTA, FIVELA EM ACO, AJUSTE NO SUSPENSARIO, CINTURA E PERNAS</t>
  </si>
  <si>
    <t xml:space="preserve"> 00038403 </t>
  </si>
  <si>
    <t>ENXADA ESTREITA *25 X 23* CM COM CABO</t>
  </si>
  <si>
    <t xml:space="preserve"> 00000012 </t>
  </si>
  <si>
    <t>ESCOVA DE ACO, COM CABO, *4  X 15* FILEIRAS DE CERDAS</t>
  </si>
  <si>
    <t xml:space="preserve"> 00012892 </t>
  </si>
  <si>
    <t>LUVA RASPA DE COURO, CANO CURTO (PUNHO *7* CM)</t>
  </si>
  <si>
    <t xml:space="preserve"> 00037456 </t>
  </si>
  <si>
    <t>MANGUEIRA CRISTAL PARA NIVEL, LISA, PVC TRANSPARENTE, 5/16" X1 MM</t>
  </si>
  <si>
    <t>M</t>
  </si>
  <si>
    <t xml:space="preserve"> 00036152 </t>
  </si>
  <si>
    <t>OCULOS DE SEGURANCA CONTRA IMPACTOS COM LENTE INCOLOR, ARMACAO NYLON, COM PROTECAO UVA E UVB</t>
  </si>
  <si>
    <t xml:space="preserve"> 00036142 </t>
  </si>
  <si>
    <t>PROTETOR AUDITIVO TIPO PLUG DE INSERCAO COM CORDAO, ATENUACAO SUPERIOR A 15 DB</t>
  </si>
  <si>
    <t xml:space="preserve"> 00036144 </t>
  </si>
  <si>
    <t>RESPIRADOR DESCARTAVEL SEM VALVULA DE EXALACAO, PFF 1</t>
  </si>
  <si>
    <t xml:space="preserve"> 00007247 </t>
  </si>
  <si>
    <t>LOCACAO DE TEODOLITO ELETRONICO, PRECISAO ANGULAR DE 5 A 7 SEGUNDOS, INCLUINDO TRIPE</t>
  </si>
  <si>
    <t>Total sem BDI</t>
  </si>
  <si>
    <t>Total do BDI</t>
  </si>
  <si>
    <t>Total Geral</t>
  </si>
  <si>
    <t>_______________________________________________________________
JOSÉ RUBEM SANTOS DE SOUSA JÚNIOR
ENG. CIVIL
REPRESENTANTE LEGAL
J M SOUSA ENGENHARIA LTDA</t>
  </si>
  <si>
    <t>Orçamento Sintético</t>
  </si>
  <si>
    <t>Item</t>
  </si>
  <si>
    <t>Valor Unit com BDI</t>
  </si>
  <si>
    <t>OBRA:</t>
  </si>
  <si>
    <t>BDI</t>
  </si>
  <si>
    <t>BASE DO ORÇAMENTO</t>
  </si>
  <si>
    <t>RESPONSÁVEL TÉCNICO:</t>
  </si>
  <si>
    <t>José Rubem Santos de Sousa Júnior</t>
  </si>
  <si>
    <t>PLANILHA ORÇAMENTÁRIA - ENCARGOS SOCIAIS</t>
  </si>
  <si>
    <t>CÓDIGO</t>
  </si>
  <si>
    <t>DESCRIÇÃO</t>
  </si>
  <si>
    <t>HORISTA %</t>
  </si>
  <si>
    <t>MENSALISTA %</t>
  </si>
  <si>
    <t>GRUPO A</t>
  </si>
  <si>
    <t>A1</t>
  </si>
  <si>
    <t>INSS</t>
  </si>
  <si>
    <t xml:space="preserve">A2 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</si>
  <si>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</si>
  <si>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</si>
  <si>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</si>
  <si>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</si>
  <si>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</si>
  <si>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</si>
  <si>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</si>
  <si>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</si>
  <si>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</si>
  <si>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 xml:space="preserve">A7 </t>
  </si>
  <si>
    <t>Seguro Contra Acidentes de Trabalho</t>
  </si>
  <si>
    <t>A8</t>
  </si>
  <si>
    <t>FGTS</t>
  </si>
  <si>
    <t>A9</t>
  </si>
  <si>
    <t>SECONCI</t>
  </si>
  <si>
    <t>A</t>
  </si>
  <si>
    <t>Total dos Encargos Sociais Básicos</t>
  </si>
  <si>
    <t>GRUPO B</t>
  </si>
  <si>
    <t>MENSALISTA %+I8:K18+M18</t>
  </si>
  <si>
    <t>B1</t>
  </si>
  <si>
    <t>Repouso Semanal Remunerado</t>
  </si>
  <si>
    <t xml:space="preserve">B2 </t>
  </si>
  <si>
    <t xml:space="preserve">Feriados </t>
  </si>
  <si>
    <t>B3</t>
  </si>
  <si>
    <t>Auxílio-Enfermidade</t>
  </si>
  <si>
    <t>B4</t>
  </si>
  <si>
    <t>13° Salário</t>
  </si>
  <si>
    <t>B5</t>
  </si>
  <si>
    <t>Licença Paternidade</t>
  </si>
  <si>
    <t>B6</t>
  </si>
  <si>
    <t xml:space="preserve">Faltas Justificadas </t>
  </si>
  <si>
    <t xml:space="preserve">B7 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</si>
  <si>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</si>
  <si>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</si>
  <si>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</si>
  <si>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</si>
  <si>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</si>
  <si>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</si>
  <si>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</si>
  <si>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</si>
  <si>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dos Encargos Sociais que recebem incidências de A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</si>
  <si>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</si>
  <si>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</si>
  <si>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</si>
  <si>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</si>
  <si>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</si>
  <si>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</si>
  <si>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</si>
  <si>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</si>
  <si>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</si>
  <si>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</si>
  <si>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</si>
  <si>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</si>
  <si>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</si>
  <si>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</si>
  <si>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Reincidencia de Grupo A sobre Grupo B</t>
  </si>
  <si>
    <t>D2</t>
  </si>
  <si>
    <t>Reincidência de Grupo A Aviso Prévio Trabalhado e Reincidência do FGTS sobre Aviso Prévio Indenizado</t>
  </si>
  <si>
    <t>D</t>
  </si>
  <si>
    <t>Reincidência de Grupo A sobre Grupo B</t>
  </si>
  <si>
    <t>TOTAL (A+B+C+D)</t>
  </si>
  <si>
    <t xml:space="preserve">* Empresa Optante pelo Simples Nacional - Acórdão 2622/2013 - item 9.3.2.5 </t>
  </si>
  <si>
    <t>ORGÃO:</t>
  </si>
  <si>
    <t>PLANILHA ORÇAMENTÁRIA - BDI (NÃO DESONERADO)</t>
  </si>
  <si>
    <t>1.0</t>
  </si>
  <si>
    <t>CUSTOS INDIRETOS</t>
  </si>
  <si>
    <t>1.1     Administração Central</t>
  </si>
  <si>
    <t>Administração Central (AC)</t>
  </si>
  <si>
    <t>1.2     Seguro  + Garantia</t>
  </si>
  <si>
    <t>Seguros + Garantia (S+G)</t>
  </si>
  <si>
    <t>1.3     Despesas Financeiras</t>
  </si>
  <si>
    <t>Despesas Financeiras (DF)</t>
  </si>
  <si>
    <t>1.4     Riscos</t>
  </si>
  <si>
    <t>(R)</t>
  </si>
  <si>
    <t>2.0</t>
  </si>
  <si>
    <r>
      <t>IMPOSTOS/TRIBUTOS</t>
    </r>
    <r>
      <rPr>
        <sz val="11"/>
        <rFont val="Century Gothic"/>
        <family val="2"/>
      </rPr>
      <t xml:space="preserve"> (I)</t>
    </r>
  </si>
  <si>
    <t>2.1</t>
  </si>
  <si>
    <t>Pis</t>
  </si>
  <si>
    <t>2.2</t>
  </si>
  <si>
    <t>Cofins</t>
  </si>
  <si>
    <t>2.3</t>
  </si>
  <si>
    <t>ISS</t>
  </si>
  <si>
    <t>2.4</t>
  </si>
  <si>
    <t>CPRB</t>
  </si>
  <si>
    <t>3.0</t>
  </si>
  <si>
    <r>
      <t xml:space="preserve">LUCRO  </t>
    </r>
    <r>
      <rPr>
        <sz val="11"/>
        <rFont val="Century Gothic"/>
        <family val="2"/>
      </rPr>
      <t>(L)</t>
    </r>
  </si>
  <si>
    <t>3.1</t>
  </si>
  <si>
    <t>Lucro</t>
  </si>
  <si>
    <t>TAXA TOTAL DE BDI:</t>
  </si>
  <si>
    <t>Fórmula para o calculo de BDI, Segundo Acórdão 2622/2013 do Tribunal de Contas da União – TCU:</t>
  </si>
  <si>
    <t>ANEXO 5 – Tabela Simples Nacional 2018 – Serviços</t>
  </si>
  <si>
    <t xml:space="preserve">Faixa </t>
  </si>
  <si>
    <t xml:space="preserve"> Alíquota </t>
  </si>
  <si>
    <t xml:space="preserve"> Valor a Deduzir (em R$) </t>
  </si>
  <si>
    <t>Receita Bruta em 12 Meses (em R$)</t>
  </si>
  <si>
    <t>1ª Faixa</t>
  </si>
  <si>
    <t>Até R$ 180.000,00</t>
  </si>
  <si>
    <t>2ª Faixa</t>
  </si>
  <si>
    <t>De R$ 180.000,01 a R$ 360.000,00</t>
  </si>
  <si>
    <t>3ª Faixa</t>
  </si>
  <si>
    <t>De R$ 360.000,01 a R$ 720.000,00</t>
  </si>
  <si>
    <t>4ª Faixa</t>
  </si>
  <si>
    <t>De R$ 720.000,01 a R$ 1.800.000,00</t>
  </si>
  <si>
    <t>5ª Faixa</t>
  </si>
  <si>
    <t>De R$ 1.800.000,01 a R$ 3.600.000,00</t>
  </si>
  <si>
    <t>6ª Faixa</t>
  </si>
  <si>
    <t>De R$ 3.600.000,01 a R$ 4.800.000,00</t>
  </si>
  <si>
    <t xml:space="preserve">Receita bruta acumulada nos doze meses anteriores </t>
  </si>
  <si>
    <t>Alíquota Efetiva (%)</t>
  </si>
  <si>
    <t>Faixas</t>
  </si>
  <si>
    <t>CSLL</t>
  </si>
  <si>
    <t>IRPJ</t>
  </si>
  <si>
    <t>CPP</t>
  </si>
  <si>
    <t>PIS/Pasep</t>
  </si>
  <si>
    <t xml:space="preserve"> </t>
  </si>
  <si>
    <t xml:space="preserve">(*) O percentual efetivo máximo devido ao ISS será de 5%, transferindo-se a diferença, de forma proporcional, aos tributos federais da mesma faixa de receita bruta anual. </t>
  </si>
  <si>
    <t>PROCURADORIA GERAL DE JUSTIÇA DO MARANHÃO</t>
  </si>
  <si>
    <t>T.JMS - OUT/23      SEM DESONERAÇÃO</t>
  </si>
  <si>
    <t>SINAPI - OUT/23      SEM DESONERAÇÃO</t>
  </si>
  <si>
    <t>Planilha Orçamentária Sintética Com Valor do Material, Mão de Obra e Equipamento</t>
  </si>
  <si>
    <t>M. O.</t>
  </si>
  <si>
    <t>EQ.</t>
  </si>
  <si>
    <t>MAT.</t>
  </si>
  <si>
    <t>Totais -&gt;</t>
  </si>
  <si>
    <t>209.397,60</t>
  </si>
  <si>
    <t>35.851,20</t>
  </si>
  <si>
    <t>61.720,70</t>
  </si>
  <si>
    <t>306.969,50</t>
  </si>
  <si>
    <r>
      <rPr>
        <b/>
        <sz val="7"/>
        <rFont val="Arial"/>
        <family val="2"/>
      </rPr>
      <t>OBRA:</t>
    </r>
  </si>
  <si>
    <r>
      <rPr>
        <b/>
        <sz val="7"/>
        <rFont val="Arial"/>
        <family val="2"/>
      </rPr>
      <t>Execução de Serviços de Topografia e Sondagem em terrenos da Procuradoria Geral de Justiça no interior do Estado</t>
    </r>
  </si>
  <si>
    <r>
      <rPr>
        <b/>
        <sz val="7"/>
        <rFont val="Arial"/>
        <family val="2"/>
      </rPr>
      <t>LOCAL:</t>
    </r>
  </si>
  <si>
    <r>
      <rPr>
        <b/>
        <i/>
        <sz val="7"/>
        <rFont val="Arial"/>
        <family val="2"/>
      </rPr>
      <t>Vários municípios do interior do Estado</t>
    </r>
  </si>
  <si>
    <r>
      <rPr>
        <b/>
        <sz val="8.5"/>
        <rFont val="Arial"/>
        <family val="2"/>
      </rPr>
      <t>ANEXO II – CRONOGRAMA FÍSICO-FINANCEIRO PARA 1 MUNICÍPIO</t>
    </r>
  </si>
  <si>
    <r>
      <rPr>
        <b/>
        <sz val="7"/>
        <rFont val="Arial"/>
        <family val="2"/>
      </rPr>
      <t>ITEM</t>
    </r>
  </si>
  <si>
    <r>
      <rPr>
        <b/>
        <sz val="7"/>
        <rFont val="Arial"/>
        <family val="2"/>
      </rPr>
      <t>SERVIÇOS</t>
    </r>
  </si>
  <si>
    <r>
      <rPr>
        <b/>
        <sz val="7"/>
        <rFont val="Arial"/>
        <family val="2"/>
      </rPr>
      <t>15 dias</t>
    </r>
  </si>
  <si>
    <r>
      <rPr>
        <b/>
        <sz val="7"/>
        <rFont val="Arial"/>
        <family val="2"/>
      </rPr>
      <t>XXX</t>
    </r>
  </si>
  <si>
    <r>
      <rPr>
        <b/>
        <sz val="7"/>
        <rFont val="Arial"/>
        <family val="2"/>
      </rPr>
      <t>CUSTO TOTAL</t>
    </r>
  </si>
  <si>
    <r>
      <rPr>
        <b/>
        <sz val="7"/>
        <rFont val="Arial"/>
        <family val="2"/>
      </rPr>
      <t>PARTIC. ITEM (%)</t>
    </r>
  </si>
  <si>
    <r>
      <rPr>
        <b/>
        <sz val="7"/>
        <rFont val="Arial"/>
        <family val="2"/>
      </rPr>
      <t>SERVIÇOS INICIAIS</t>
    </r>
  </si>
  <si>
    <r>
      <rPr>
        <sz val="7"/>
        <rFont val="Arial MT"/>
        <family val="2"/>
      </rPr>
      <t>-</t>
    </r>
  </si>
  <si>
    <r>
      <rPr>
        <b/>
        <sz val="7"/>
        <rFont val="Arial"/>
        <family val="2"/>
      </rPr>
      <t>SERVIÇOS DE TOPOGRAFIA E SONDAGEM</t>
    </r>
  </si>
  <si>
    <r>
      <rPr>
        <b/>
        <sz val="10"/>
        <color rgb="FFFF0000"/>
        <rFont val="Arial"/>
        <family val="2"/>
      </rPr>
      <t>TOTAL GERAL</t>
    </r>
  </si>
  <si>
    <r>
      <rPr>
        <b/>
        <sz val="7"/>
        <rFont val="Arial"/>
        <family val="2"/>
      </rPr>
      <t>PERCENTUAL EXECUTADO NO PERÍODO</t>
    </r>
  </si>
  <si>
    <r>
      <rPr>
        <b/>
        <sz val="7"/>
        <rFont val="Arial"/>
        <family val="2"/>
      </rPr>
      <t>VALOR EXECUTADO NO PERIODO</t>
    </r>
  </si>
  <si>
    <r>
      <rPr>
        <b/>
        <sz val="7"/>
        <rFont val="Arial"/>
        <family val="2"/>
      </rPr>
      <t>PERCENTUAL ACUMULADO ATÉ O PERÍODO</t>
    </r>
  </si>
  <si>
    <r>
      <rPr>
        <b/>
        <sz val="7"/>
        <rFont val="Arial"/>
        <family val="2"/>
      </rPr>
      <t>VALOR EXECUTADO ATÉ O PERÍODO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</si>
</sst>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8" formatCode="#,##0.0000000"/>
    <numFmt numFmtId="169" formatCode="_(* #,##0.00_);_(* \(#,##0.00\);_(* &quot;-&quot;??_);_(@_)"/>
    <numFmt numFmtId="170" formatCode="&quot;R$&quot;#,##0.00"/>
    <numFmt numFmtId="171" formatCode="&quot;R$&quot;\ #,##0.00"/>
    <numFmt numFmtId="176" formatCode="0.00%;[Red]0.00%"/>
  </numFmts>
  <fonts count="72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Times New Roman"/>
      <family val="1"/>
    </font>
    <font>
      <b/>
      <sz val="10"/>
      <color rgb="FFFF0000"/>
      <name val="Calibri"/>
      <family val="2"/>
      <scheme val="minor"/>
    </font>
    <font>
      <sz val="11"/>
      <color indexed="8"/>
      <name val="Calibri"/>
      <family val="2"/>
    </font>
    <font>
      <b/>
      <sz val="12"/>
      <color indexed="8"/>
      <name val="Arial"/>
      <family val="2"/>
    </font>
    <font>
      <b/>
      <sz val="11"/>
      <name val="Century Gothic"/>
      <family val="2"/>
    </font>
    <font>
      <sz val="11"/>
      <name val="Century Gothic"/>
      <family val="2"/>
    </font>
    <font>
      <b/>
      <sz val="12"/>
      <name val="Century Gothic"/>
      <family val="2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name val="Arial"/>
      <family val="2"/>
    </font>
    <font>
      <sz val="10"/>
      <color rgb="FF000000"/>
      <name val="Times New Roman"/>
      <family val="1"/>
    </font>
    <font>
      <b/>
      <sz val="7"/>
      <name val="Arial"/>
      <family val="2"/>
    </font>
    <font>
      <b/>
      <i/>
      <sz val="7"/>
      <name val="Arial"/>
      <family val="2"/>
    </font>
    <font>
      <b/>
      <sz val="8.5"/>
      <name val="Arial"/>
      <family val="2"/>
    </font>
    <font>
      <b/>
      <sz val="7"/>
      <color rgb="FF000000"/>
      <name val="Arial"/>
      <family val="2"/>
    </font>
    <font>
      <sz val="7"/>
      <color rgb="FF000000"/>
      <name val="Arial MT"/>
      <family val="2"/>
    </font>
    <font>
      <sz val="7"/>
      <name val="Arial MT"/>
    </font>
    <font>
      <sz val="7"/>
      <name val="Arial MT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7"/>
      <color rgb="FFFF0000"/>
      <name val="Arial"/>
      <family val="2"/>
    </font>
  </fonts>
  <fills count="5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A5A5A5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87640003662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FBFBF"/>
      </patternFill>
    </fill>
    <fill>
      <patternFill patternType="solid">
        <fgColor rgb="FFFF940D"/>
      </patternFill>
    </fill>
  </fills>
  <borders count="9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42" fillId="44" borderId="30" applyNumberFormat="0" applyAlignment="0" applyProtection="0"/>
    <xf numFmtId="0" fontId="1" fillId="0" borderId="0"/>
    <xf numFmtId="9" fontId="1" fillId="0" borderId="0" applyFont="0" applyFill="0" applyBorder="0" applyAlignment="0" applyProtection="0"/>
    <xf numFmtId="0" fontId="47" fillId="0" borderId="0"/>
    <xf numFmtId="169" fontId="47" fillId="0" borderId="0" applyFont="0" applyFill="0" applyBorder="0" applyAlignment="0" applyProtection="0"/>
    <xf numFmtId="0" fontId="47" fillId="0" borderId="0"/>
    <xf numFmtId="0" fontId="53" fillId="0" borderId="0"/>
    <xf numFmtId="0" fontId="47" fillId="0" borderId="0"/>
    <xf numFmtId="0" fontId="1" fillId="0" borderId="0"/>
    <xf numFmtId="0" fontId="61" fillId="0" borderId="0"/>
  </cellStyleXfs>
  <cellXfs count="368">
    <xf numFmtId="0" fontId="0" fillId="0" borderId="0" xfId="0"/>
    <xf numFmtId="0" fontId="2" fillId="2" borderId="0" xfId="0" applyFont="1" applyFill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5" fillId="5" borderId="3" xfId="0" applyFont="1" applyFill="1" applyBorder="1" applyAlignment="1">
      <alignment horizontal="center" vertical="top" wrapText="1"/>
    </xf>
    <xf numFmtId="0" fontId="6" fillId="6" borderId="4" xfId="0" applyFont="1" applyFill="1" applyBorder="1" applyAlignment="1">
      <alignment horizontal="right" vertical="top" wrapText="1"/>
    </xf>
    <xf numFmtId="0" fontId="7" fillId="7" borderId="5" xfId="0" applyFont="1" applyFill="1" applyBorder="1" applyAlignment="1">
      <alignment horizontal="left" vertical="top" wrapText="1"/>
    </xf>
    <xf numFmtId="0" fontId="8" fillId="8" borderId="6" xfId="0" applyFont="1" applyFill="1" applyBorder="1" applyAlignment="1">
      <alignment horizontal="right" vertical="top" wrapText="1"/>
    </xf>
    <xf numFmtId="4" fontId="9" fillId="9" borderId="7" xfId="0" applyNumberFormat="1" applyFont="1" applyFill="1" applyBorder="1" applyAlignment="1">
      <alignment horizontal="right" vertical="top" wrapText="1"/>
    </xf>
    <xf numFmtId="0" fontId="11" fillId="10" borderId="8" xfId="0" applyFont="1" applyFill="1" applyBorder="1" applyAlignment="1">
      <alignment horizontal="left" vertical="top" wrapText="1"/>
    </xf>
    <xf numFmtId="0" fontId="12" fillId="11" borderId="9" xfId="0" applyFont="1" applyFill="1" applyBorder="1" applyAlignment="1">
      <alignment horizontal="center" vertical="top" wrapText="1"/>
    </xf>
    <xf numFmtId="0" fontId="13" fillId="12" borderId="10" xfId="0" applyFont="1" applyFill="1" applyBorder="1" applyAlignment="1">
      <alignment horizontal="right" vertical="top" wrapText="1"/>
    </xf>
    <xf numFmtId="4" fontId="14" fillId="13" borderId="11" xfId="0" applyNumberFormat="1" applyFont="1" applyFill="1" applyBorder="1" applyAlignment="1">
      <alignment horizontal="right" vertical="top" wrapText="1"/>
    </xf>
    <xf numFmtId="168" fontId="15" fillId="14" borderId="12" xfId="0" applyNumberFormat="1" applyFont="1" applyFill="1" applyBorder="1" applyAlignment="1">
      <alignment horizontal="right" vertical="top" wrapText="1"/>
    </xf>
    <xf numFmtId="0" fontId="16" fillId="15" borderId="13" xfId="0" applyFont="1" applyFill="1" applyBorder="1" applyAlignment="1">
      <alignment horizontal="left" vertical="top" wrapText="1"/>
    </xf>
    <xf numFmtId="0" fontId="18" fillId="16" borderId="14" xfId="0" applyFont="1" applyFill="1" applyBorder="1" applyAlignment="1">
      <alignment horizontal="left" vertical="top" wrapText="1"/>
    </xf>
    <xf numFmtId="0" fontId="19" fillId="17" borderId="15" xfId="0" applyFont="1" applyFill="1" applyBorder="1" applyAlignment="1">
      <alignment horizontal="center" vertical="top" wrapText="1"/>
    </xf>
    <xf numFmtId="0" fontId="20" fillId="18" borderId="16" xfId="0" applyFont="1" applyFill="1" applyBorder="1" applyAlignment="1">
      <alignment horizontal="right" vertical="top" wrapText="1"/>
    </xf>
    <xf numFmtId="4" fontId="21" fillId="19" borderId="17" xfId="0" applyNumberFormat="1" applyFont="1" applyFill="1" applyBorder="1" applyAlignment="1">
      <alignment horizontal="right" vertical="top" wrapText="1"/>
    </xf>
    <xf numFmtId="168" fontId="22" fillId="20" borderId="18" xfId="0" applyNumberFormat="1" applyFont="1" applyFill="1" applyBorder="1" applyAlignment="1">
      <alignment horizontal="right" vertical="top" wrapText="1"/>
    </xf>
    <xf numFmtId="0" fontId="23" fillId="21" borderId="19" xfId="0" applyFont="1" applyFill="1" applyBorder="1" applyAlignment="1">
      <alignment horizontal="left" vertical="top" wrapText="1"/>
    </xf>
    <xf numFmtId="0" fontId="24" fillId="22" borderId="20" xfId="0" applyFont="1" applyFill="1" applyBorder="1" applyAlignment="1">
      <alignment horizontal="center" vertical="top" wrapText="1"/>
    </xf>
    <xf numFmtId="0" fontId="25" fillId="23" borderId="21" xfId="0" applyFont="1" applyFill="1" applyBorder="1" applyAlignment="1">
      <alignment horizontal="right" vertical="top" wrapText="1"/>
    </xf>
    <xf numFmtId="4" fontId="26" fillId="24" borderId="22" xfId="0" applyNumberFormat="1" applyFont="1" applyFill="1" applyBorder="1" applyAlignment="1">
      <alignment horizontal="right" vertical="top" wrapText="1"/>
    </xf>
    <xf numFmtId="168" fontId="27" fillId="25" borderId="23" xfId="0" applyNumberFormat="1" applyFont="1" applyFill="1" applyBorder="1" applyAlignment="1">
      <alignment horizontal="right" vertical="top" wrapText="1"/>
    </xf>
    <xf numFmtId="0" fontId="28" fillId="26" borderId="24" xfId="0" applyFont="1" applyFill="1" applyBorder="1" applyAlignment="1">
      <alignment horizontal="left" vertical="top" wrapText="1"/>
    </xf>
    <xf numFmtId="0" fontId="29" fillId="27" borderId="25" xfId="0" applyFont="1" applyFill="1" applyBorder="1" applyAlignment="1">
      <alignment horizontal="center" vertical="top" wrapText="1"/>
    </xf>
    <xf numFmtId="0" fontId="30" fillId="28" borderId="26" xfId="0" applyFont="1" applyFill="1" applyBorder="1" applyAlignment="1">
      <alignment horizontal="right" vertical="top" wrapText="1"/>
    </xf>
    <xf numFmtId="4" fontId="31" fillId="29" borderId="27" xfId="0" applyNumberFormat="1" applyFont="1" applyFill="1" applyBorder="1" applyAlignment="1">
      <alignment horizontal="right" vertical="top" wrapText="1"/>
    </xf>
    <xf numFmtId="168" fontId="32" fillId="30" borderId="28" xfId="0" applyNumberFormat="1" applyFont="1" applyFill="1" applyBorder="1" applyAlignment="1">
      <alignment horizontal="right" vertical="top" wrapText="1"/>
    </xf>
    <xf numFmtId="0" fontId="33" fillId="31" borderId="0" xfId="0" applyFont="1" applyFill="1" applyAlignment="1">
      <alignment horizontal="left" vertical="top" wrapText="1"/>
    </xf>
    <xf numFmtId="0" fontId="34" fillId="32" borderId="0" xfId="0" applyFont="1" applyFill="1" applyAlignment="1">
      <alignment horizontal="center" vertical="top" wrapText="1"/>
    </xf>
    <xf numFmtId="0" fontId="35" fillId="33" borderId="0" xfId="0" applyFont="1" applyFill="1" applyAlignment="1">
      <alignment horizontal="right" vertical="top" wrapText="1"/>
    </xf>
    <xf numFmtId="4" fontId="36" fillId="34" borderId="0" xfId="0" applyNumberFormat="1" applyFont="1" applyFill="1" applyAlignment="1">
      <alignment horizontal="right" vertical="top" wrapText="1"/>
    </xf>
    <xf numFmtId="168" fontId="37" fillId="35" borderId="0" xfId="0" applyNumberFormat="1" applyFont="1" applyFill="1" applyAlignment="1">
      <alignment horizontal="right" vertical="top" wrapText="1"/>
    </xf>
    <xf numFmtId="0" fontId="38" fillId="36" borderId="0" xfId="0" applyFont="1" applyFill="1" applyAlignment="1">
      <alignment horizontal="left" vertical="top" wrapText="1"/>
    </xf>
    <xf numFmtId="0" fontId="39" fillId="37" borderId="0" xfId="0" applyFont="1" applyFill="1" applyAlignment="1">
      <alignment horizontal="center" vertical="top" wrapText="1"/>
    </xf>
    <xf numFmtId="0" fontId="40" fillId="38" borderId="0" xfId="0" applyFont="1" applyFill="1" applyAlignment="1">
      <alignment horizontal="right" vertical="top" wrapText="1"/>
    </xf>
    <xf numFmtId="4" fontId="41" fillId="39" borderId="0" xfId="0" applyNumberFormat="1" applyFont="1" applyFill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33" fillId="31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center" wrapText="1"/>
    </xf>
    <xf numFmtId="0" fontId="0" fillId="0" borderId="0" xfId="0"/>
    <xf numFmtId="0" fontId="7" fillId="7" borderId="5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28" fillId="26" borderId="24" xfId="0" applyFont="1" applyFill="1" applyBorder="1" applyAlignment="1">
      <alignment horizontal="left" vertical="top" wrapText="1"/>
    </xf>
    <xf numFmtId="0" fontId="40" fillId="38" borderId="0" xfId="0" applyFont="1" applyFill="1" applyAlignment="1">
      <alignment horizontal="right" vertical="top" wrapText="1"/>
    </xf>
    <xf numFmtId="0" fontId="11" fillId="10" borderId="8" xfId="0" applyFont="1" applyFill="1" applyBorder="1" applyAlignment="1">
      <alignment horizontal="left" vertical="top" wrapText="1"/>
    </xf>
    <xf numFmtId="0" fontId="18" fillId="16" borderId="14" xfId="0" applyFont="1" applyFill="1" applyBorder="1" applyAlignment="1">
      <alignment horizontal="left" vertical="top" wrapText="1"/>
    </xf>
    <xf numFmtId="0" fontId="23" fillId="21" borderId="19" xfId="0" applyFont="1" applyFill="1" applyBorder="1" applyAlignment="1">
      <alignment horizontal="left" vertical="top" wrapText="1"/>
    </xf>
    <xf numFmtId="0" fontId="35" fillId="33" borderId="0" xfId="0" applyFont="1" applyFill="1" applyAlignment="1">
      <alignment horizontal="right" vertical="top" wrapText="1"/>
    </xf>
    <xf numFmtId="4" fontId="36" fillId="34" borderId="0" xfId="0" applyNumberFormat="1" applyFont="1" applyFill="1" applyAlignment="1">
      <alignment horizontal="right" vertical="top" wrapText="1"/>
    </xf>
    <xf numFmtId="0" fontId="39" fillId="37" borderId="0" xfId="0" applyFont="1" applyFill="1" applyAlignment="1">
      <alignment horizontal="center" vertical="top" wrapText="1"/>
    </xf>
    <xf numFmtId="0" fontId="2" fillId="43" borderId="0" xfId="0" applyFont="1" applyFill="1" applyAlignment="1">
      <alignment horizontal="left" vertical="top" wrapText="1"/>
    </xf>
    <xf numFmtId="0" fontId="2" fillId="43" borderId="0" xfId="0" applyFont="1" applyFill="1" applyAlignment="1">
      <alignment horizontal="left" vertical="top" wrapText="1"/>
    </xf>
    <xf numFmtId="0" fontId="10" fillId="43" borderId="0" xfId="0" applyFont="1" applyFill="1" applyAlignment="1">
      <alignment horizontal="left" vertical="top" wrapText="1"/>
    </xf>
    <xf numFmtId="0" fontId="10" fillId="43" borderId="0" xfId="0" applyFont="1" applyFill="1" applyAlignment="1">
      <alignment horizontal="left" vertical="top" wrapText="1"/>
    </xf>
    <xf numFmtId="0" fontId="2" fillId="43" borderId="0" xfId="0" applyFont="1" applyFill="1" applyAlignment="1">
      <alignment horizontal="center" wrapText="1"/>
    </xf>
    <xf numFmtId="0" fontId="2" fillId="43" borderId="29" xfId="0" applyFont="1" applyFill="1" applyBorder="1" applyAlignment="1">
      <alignment horizontal="left" vertical="top" wrapText="1"/>
    </xf>
    <xf numFmtId="0" fontId="2" fillId="43" borderId="29" xfId="0" applyFont="1" applyFill="1" applyBorder="1" applyAlignment="1">
      <alignment horizontal="right" vertical="top" wrapText="1"/>
    </xf>
    <xf numFmtId="0" fontId="2" fillId="43" borderId="29" xfId="0" applyFont="1" applyFill="1" applyBorder="1" applyAlignment="1">
      <alignment horizontal="center" vertical="top" wrapText="1"/>
    </xf>
    <xf numFmtId="0" fontId="7" fillId="40" borderId="29" xfId="0" applyFont="1" applyFill="1" applyBorder="1" applyAlignment="1">
      <alignment horizontal="left" vertical="top" wrapText="1"/>
    </xf>
    <xf numFmtId="0" fontId="7" fillId="40" borderId="29" xfId="0" applyFont="1" applyFill="1" applyBorder="1" applyAlignment="1">
      <alignment horizontal="right" vertical="top" wrapText="1"/>
    </xf>
    <xf numFmtId="4" fontId="7" fillId="40" borderId="29" xfId="0" applyNumberFormat="1" applyFont="1" applyFill="1" applyBorder="1" applyAlignment="1">
      <alignment horizontal="right" vertical="top" wrapText="1"/>
    </xf>
    <xf numFmtId="0" fontId="11" fillId="42" borderId="29" xfId="0" applyFont="1" applyFill="1" applyBorder="1" applyAlignment="1">
      <alignment horizontal="left" vertical="top" wrapText="1"/>
    </xf>
    <xf numFmtId="0" fontId="11" fillId="42" borderId="29" xfId="0" applyFont="1" applyFill="1" applyBorder="1" applyAlignment="1">
      <alignment horizontal="right" vertical="top" wrapText="1"/>
    </xf>
    <xf numFmtId="0" fontId="11" fillId="42" borderId="29" xfId="0" applyFont="1" applyFill="1" applyBorder="1" applyAlignment="1">
      <alignment horizontal="center" vertical="top" wrapText="1"/>
    </xf>
    <xf numFmtId="4" fontId="11" fillId="42" borderId="29" xfId="0" applyNumberFormat="1" applyFont="1" applyFill="1" applyBorder="1" applyAlignment="1">
      <alignment horizontal="right" vertical="top" wrapText="1"/>
    </xf>
    <xf numFmtId="0" fontId="11" fillId="41" borderId="29" xfId="0" applyFont="1" applyFill="1" applyBorder="1" applyAlignment="1">
      <alignment horizontal="left" vertical="top" wrapText="1"/>
    </xf>
    <xf numFmtId="0" fontId="11" fillId="41" borderId="29" xfId="0" applyFont="1" applyFill="1" applyBorder="1" applyAlignment="1">
      <alignment horizontal="right" vertical="top" wrapText="1"/>
    </xf>
    <xf numFmtId="0" fontId="11" fillId="41" borderId="29" xfId="0" applyFont="1" applyFill="1" applyBorder="1" applyAlignment="1">
      <alignment horizontal="center" vertical="top" wrapText="1"/>
    </xf>
    <xf numFmtId="4" fontId="11" fillId="41" borderId="29" xfId="0" applyNumberFormat="1" applyFont="1" applyFill="1" applyBorder="1" applyAlignment="1">
      <alignment horizontal="right" vertical="top" wrapText="1"/>
    </xf>
    <xf numFmtId="0" fontId="17" fillId="43" borderId="0" xfId="0" applyFont="1" applyFill="1" applyAlignment="1">
      <alignment horizontal="center" vertical="top" wrapText="1"/>
    </xf>
    <xf numFmtId="0" fontId="10" fillId="43" borderId="0" xfId="0" applyFont="1" applyFill="1" applyAlignment="1">
      <alignment horizontal="right" vertical="top" wrapText="1"/>
    </xf>
    <xf numFmtId="0" fontId="17" fillId="43" borderId="0" xfId="0" applyFont="1" applyFill="1" applyAlignment="1">
      <alignment horizontal="left" vertical="top" wrapText="1"/>
    </xf>
    <xf numFmtId="4" fontId="10" fillId="43" borderId="0" xfId="0" applyNumberFormat="1" applyFont="1" applyFill="1" applyAlignment="1">
      <alignment horizontal="right" vertical="top" wrapText="1"/>
    </xf>
    <xf numFmtId="0" fontId="10" fillId="43" borderId="0" xfId="0" applyFont="1" applyFill="1" applyAlignment="1">
      <alignment horizontal="center" vertical="top" wrapText="1"/>
    </xf>
    <xf numFmtId="0" fontId="17" fillId="43" borderId="0" xfId="0" applyFont="1" applyFill="1" applyAlignment="1">
      <alignment horizontal="center" vertical="top" wrapText="1"/>
    </xf>
    <xf numFmtId="0" fontId="1" fillId="0" borderId="31" xfId="2" applyFill="1" applyBorder="1" applyAlignment="1">
      <alignment horizontal="center"/>
    </xf>
    <xf numFmtId="0" fontId="1" fillId="0" borderId="32" xfId="2" applyFill="1" applyBorder="1" applyAlignment="1">
      <alignment horizontal="center"/>
    </xf>
    <xf numFmtId="0" fontId="1" fillId="0" borderId="33" xfId="2" applyFill="1" applyBorder="1" applyAlignment="1">
      <alignment horizontal="center"/>
    </xf>
    <xf numFmtId="0" fontId="1" fillId="0" borderId="0" xfId="2"/>
    <xf numFmtId="0" fontId="1" fillId="45" borderId="34" xfId="2" applyFill="1" applyBorder="1" applyAlignment="1">
      <alignment vertical="center"/>
    </xf>
    <xf numFmtId="0" fontId="46" fillId="0" borderId="35" xfId="2" applyFont="1" applyBorder="1" applyAlignment="1">
      <alignment horizontal="left" vertical="center" wrapText="1"/>
    </xf>
    <xf numFmtId="0" fontId="46" fillId="0" borderId="36" xfId="2" applyFont="1" applyBorder="1" applyAlignment="1">
      <alignment horizontal="left" vertical="center" wrapText="1"/>
    </xf>
    <xf numFmtId="0" fontId="46" fillId="0" borderId="37" xfId="2" applyFont="1" applyBorder="1" applyAlignment="1">
      <alignment horizontal="left" vertical="center" wrapText="1"/>
    </xf>
    <xf numFmtId="0" fontId="1" fillId="45" borderId="38" xfId="2" applyFill="1" applyBorder="1" applyAlignment="1">
      <alignment horizontal="center" vertical="center"/>
    </xf>
    <xf numFmtId="0" fontId="1" fillId="45" borderId="39" xfId="2" applyFill="1" applyBorder="1" applyAlignment="1">
      <alignment horizontal="center" vertical="center" wrapText="1"/>
    </xf>
    <xf numFmtId="0" fontId="46" fillId="0" borderId="35" xfId="2" applyFont="1" applyBorder="1" applyAlignment="1">
      <alignment horizontal="left"/>
    </xf>
    <xf numFmtId="0" fontId="46" fillId="0" borderId="36" xfId="2" applyFont="1" applyBorder="1" applyAlignment="1">
      <alignment horizontal="left"/>
    </xf>
    <xf numFmtId="0" fontId="46" fillId="0" borderId="37" xfId="2" applyFont="1" applyBorder="1" applyAlignment="1">
      <alignment horizontal="left"/>
    </xf>
    <xf numFmtId="10" fontId="0" fillId="0" borderId="40" xfId="3" applyNumberFormat="1" applyFont="1" applyBorder="1" applyAlignment="1">
      <alignment horizontal="center" vertical="center"/>
    </xf>
    <xf numFmtId="0" fontId="1" fillId="0" borderId="41" xfId="2" applyBorder="1" applyAlignment="1">
      <alignment horizontal="center" vertical="center" wrapText="1"/>
    </xf>
    <xf numFmtId="0" fontId="1" fillId="45" borderId="34" xfId="2" applyFill="1" applyBorder="1" applyAlignment="1">
      <alignment vertical="center" wrapText="1"/>
    </xf>
    <xf numFmtId="0" fontId="46" fillId="0" borderId="35" xfId="2" applyFont="1" applyBorder="1" applyAlignment="1">
      <alignment horizontal="left" vertical="center"/>
    </xf>
    <xf numFmtId="0" fontId="46" fillId="0" borderId="36" xfId="2" applyFont="1" applyBorder="1" applyAlignment="1">
      <alignment horizontal="left" vertical="center"/>
    </xf>
    <xf numFmtId="0" fontId="46" fillId="0" borderId="37" xfId="2" applyFont="1" applyBorder="1" applyAlignment="1">
      <alignment horizontal="left" vertical="center"/>
    </xf>
    <xf numFmtId="10" fontId="0" fillId="0" borderId="42" xfId="3" applyNumberFormat="1" applyFont="1" applyBorder="1" applyAlignment="1">
      <alignment horizontal="center" vertical="center"/>
    </xf>
    <xf numFmtId="0" fontId="1" fillId="0" borderId="43" xfId="2" applyBorder="1" applyAlignment="1">
      <alignment horizontal="center" vertical="center" wrapText="1"/>
    </xf>
    <xf numFmtId="0" fontId="1" fillId="0" borderId="44" xfId="2" applyFill="1" applyBorder="1" applyAlignment="1">
      <alignment horizontal="center" vertical="center" wrapText="1"/>
    </xf>
    <xf numFmtId="0" fontId="1" fillId="0" borderId="45" xfId="2" applyFill="1" applyBorder="1" applyAlignment="1">
      <alignment horizontal="center" vertical="center" wrapText="1"/>
    </xf>
    <xf numFmtId="0" fontId="1" fillId="0" borderId="46" xfId="2" applyFill="1" applyBorder="1" applyAlignment="1">
      <alignment horizontal="center" vertical="center" wrapText="1"/>
    </xf>
    <xf numFmtId="0" fontId="48" fillId="0" borderId="38" xfId="4" applyFont="1" applyBorder="1" applyAlignment="1">
      <alignment horizontal="center" vertical="center"/>
    </xf>
    <xf numFmtId="0" fontId="48" fillId="0" borderId="47" xfId="4" applyFont="1" applyBorder="1" applyAlignment="1">
      <alignment horizontal="center" vertical="center"/>
    </xf>
    <xf numFmtId="0" fontId="48" fillId="0" borderId="32" xfId="4" applyFont="1" applyBorder="1" applyAlignment="1">
      <alignment horizontal="center" vertical="center"/>
    </xf>
    <xf numFmtId="0" fontId="48" fillId="0" borderId="48" xfId="4" applyFont="1" applyBorder="1" applyAlignment="1">
      <alignment horizontal="center" vertical="center"/>
    </xf>
    <xf numFmtId="0" fontId="1" fillId="0" borderId="0" xfId="2" applyFont="1"/>
    <xf numFmtId="0" fontId="1" fillId="0" borderId="0" xfId="2" applyFill="1"/>
    <xf numFmtId="0" fontId="1" fillId="46" borderId="0" xfId="2" applyFill="1"/>
    <xf numFmtId="0" fontId="48" fillId="47" borderId="35" xfId="4" applyFont="1" applyFill="1" applyBorder="1" applyAlignment="1">
      <alignment horizontal="center" vertical="center"/>
    </xf>
    <xf numFmtId="0" fontId="48" fillId="47" borderId="36" xfId="4" applyFont="1" applyFill="1" applyBorder="1" applyAlignment="1">
      <alignment horizontal="center" vertical="center"/>
    </xf>
    <xf numFmtId="0" fontId="48" fillId="47" borderId="37" xfId="4" applyFont="1" applyFill="1" applyBorder="1" applyAlignment="1">
      <alignment horizontal="center" vertical="center"/>
    </xf>
    <xf numFmtId="2" fontId="49" fillId="0" borderId="38" xfId="5" applyNumberFormat="1" applyFont="1" applyBorder="1" applyAlignment="1">
      <alignment horizontal="center" vertical="center"/>
    </xf>
    <xf numFmtId="0" fontId="49" fillId="0" borderId="38" xfId="4" applyFont="1" applyBorder="1" applyAlignment="1">
      <alignment horizontal="center" vertical="center"/>
    </xf>
    <xf numFmtId="0" fontId="49" fillId="0" borderId="35" xfId="4" applyFont="1" applyBorder="1" applyAlignment="1">
      <alignment horizontal="center" vertical="center" wrapText="1"/>
    </xf>
    <xf numFmtId="0" fontId="49" fillId="0" borderId="36" xfId="4" applyFont="1" applyBorder="1" applyAlignment="1">
      <alignment horizontal="center" vertical="center" wrapText="1"/>
    </xf>
    <xf numFmtId="0" fontId="49" fillId="0" borderId="37" xfId="4" applyFont="1" applyBorder="1" applyAlignment="1">
      <alignment horizontal="center" vertical="center" wrapText="1"/>
    </xf>
    <xf numFmtId="0" fontId="50" fillId="0" borderId="38" xfId="4" applyFont="1" applyBorder="1" applyAlignment="1">
      <alignment horizontal="center" vertical="center"/>
    </xf>
    <xf numFmtId="0" fontId="50" fillId="0" borderId="35" xfId="4" applyFont="1" applyBorder="1" applyAlignment="1">
      <alignment horizontal="center" vertical="center" wrapText="1"/>
    </xf>
    <xf numFmtId="0" fontId="50" fillId="0" borderId="36" xfId="4" applyFont="1" applyBorder="1" applyAlignment="1">
      <alignment horizontal="center" vertical="center" wrapText="1"/>
    </xf>
    <xf numFmtId="0" fontId="50" fillId="0" borderId="37" xfId="4" applyFont="1" applyBorder="1" applyAlignment="1">
      <alignment horizontal="center" vertical="center" wrapText="1"/>
    </xf>
    <xf numFmtId="2" fontId="50" fillId="0" borderId="38" xfId="5" applyNumberFormat="1" applyFont="1" applyBorder="1" applyAlignment="1">
      <alignment horizontal="center" vertical="center"/>
    </xf>
    <xf numFmtId="0" fontId="48" fillId="0" borderId="35" xfId="4" applyFont="1" applyBorder="1" applyAlignment="1">
      <alignment horizontal="center" vertical="center" wrapText="1"/>
    </xf>
    <xf numFmtId="0" fontId="48" fillId="0" borderId="36" xfId="4" applyFont="1" applyBorder="1" applyAlignment="1">
      <alignment horizontal="center" vertical="center" wrapText="1"/>
    </xf>
    <xf numFmtId="0" fontId="48" fillId="0" borderId="37" xfId="4" applyFont="1" applyBorder="1" applyAlignment="1">
      <alignment horizontal="center" vertical="center" wrapText="1"/>
    </xf>
    <xf numFmtId="2" fontId="48" fillId="0" borderId="38" xfId="5" applyNumberFormat="1" applyFont="1" applyBorder="1" applyAlignment="1">
      <alignment horizontal="center" vertical="center"/>
    </xf>
    <xf numFmtId="0" fontId="48" fillId="47" borderId="38" xfId="4" applyFont="1" applyFill="1" applyBorder="1" applyAlignment="1">
      <alignment horizontal="center" vertical="center"/>
    </xf>
    <xf numFmtId="0" fontId="51" fillId="0" borderId="0" xfId="2" applyFont="1" applyFill="1"/>
    <xf numFmtId="0" fontId="49" fillId="0" borderId="35" xfId="4" applyFont="1" applyBorder="1" applyAlignment="1">
      <alignment horizontal="center" vertical="center"/>
    </xf>
    <xf numFmtId="0" fontId="49" fillId="0" borderId="36" xfId="4" applyFont="1" applyBorder="1" applyAlignment="1">
      <alignment horizontal="center" vertical="center"/>
    </xf>
    <xf numFmtId="0" fontId="49" fillId="0" borderId="37" xfId="4" applyFont="1" applyBorder="1" applyAlignment="1">
      <alignment horizontal="center" vertical="center"/>
    </xf>
    <xf numFmtId="2" fontId="48" fillId="47" borderId="49" xfId="4" applyNumberFormat="1" applyFont="1" applyFill="1" applyBorder="1" applyAlignment="1">
      <alignment horizontal="center" vertical="center"/>
    </xf>
    <xf numFmtId="2" fontId="48" fillId="47" borderId="42" xfId="4" applyNumberFormat="1" applyFont="1" applyFill="1" applyBorder="1" applyAlignment="1">
      <alignment horizontal="center" vertical="center"/>
    </xf>
    <xf numFmtId="0" fontId="52" fillId="0" borderId="50" xfId="6" applyFont="1" applyBorder="1" applyAlignment="1">
      <alignment horizontal="left" vertical="center"/>
    </xf>
    <xf numFmtId="0" fontId="52" fillId="0" borderId="0" xfId="6" applyFont="1" applyBorder="1" applyAlignment="1">
      <alignment vertical="center"/>
    </xf>
    <xf numFmtId="0" fontId="1" fillId="45" borderId="38" xfId="2" applyFill="1" applyBorder="1" applyAlignment="1">
      <alignment horizontal="center" vertical="center" wrapText="1"/>
    </xf>
    <xf numFmtId="0" fontId="1" fillId="0" borderId="0" xfId="2" applyAlignment="1">
      <alignment wrapText="1"/>
    </xf>
    <xf numFmtId="0" fontId="1" fillId="45" borderId="51" xfId="2" applyFill="1" applyBorder="1" applyAlignment="1">
      <alignment vertical="center" wrapText="1"/>
    </xf>
    <xf numFmtId="0" fontId="46" fillId="0" borderId="52" xfId="2" applyFont="1" applyBorder="1" applyAlignment="1">
      <alignment horizontal="left" vertical="center"/>
    </xf>
    <xf numFmtId="0" fontId="46" fillId="0" borderId="50" xfId="2" applyFont="1" applyBorder="1" applyAlignment="1">
      <alignment horizontal="left" vertical="center"/>
    </xf>
    <xf numFmtId="0" fontId="46" fillId="0" borderId="53" xfId="2" applyFont="1" applyBorder="1" applyAlignment="1">
      <alignment horizontal="left" vertical="center"/>
    </xf>
    <xf numFmtId="10" fontId="0" fillId="0" borderId="54" xfId="3" applyNumberFormat="1" applyFont="1" applyBorder="1" applyAlignment="1">
      <alignment horizontal="center" vertical="center"/>
    </xf>
    <xf numFmtId="0" fontId="1" fillId="0" borderId="55" xfId="2" applyBorder="1" applyAlignment="1">
      <alignment horizontal="center" vertical="center" wrapText="1"/>
    </xf>
    <xf numFmtId="0" fontId="1" fillId="0" borderId="56" xfId="2" applyFill="1" applyBorder="1" applyAlignment="1">
      <alignment horizontal="center" vertical="center" wrapText="1"/>
    </xf>
    <xf numFmtId="0" fontId="1" fillId="0" borderId="57" xfId="2" applyFill="1" applyBorder="1" applyAlignment="1">
      <alignment horizontal="center" vertical="center" wrapText="1"/>
    </xf>
    <xf numFmtId="0" fontId="1" fillId="0" borderId="58" xfId="2" applyFill="1" applyBorder="1" applyAlignment="1">
      <alignment horizontal="center" vertical="center" wrapText="1"/>
    </xf>
    <xf numFmtId="0" fontId="54" fillId="0" borderId="0" xfId="7" applyFont="1" applyBorder="1" applyAlignment="1">
      <alignment wrapText="1"/>
    </xf>
    <xf numFmtId="0" fontId="55" fillId="0" borderId="59" xfId="8" applyFont="1" applyBorder="1" applyAlignment="1">
      <alignment horizontal="left"/>
    </xf>
    <xf numFmtId="0" fontId="55" fillId="0" borderId="60" xfId="8" applyFont="1" applyBorder="1" applyAlignment="1">
      <alignment horizontal="left"/>
    </xf>
    <xf numFmtId="10" fontId="55" fillId="0" borderId="61" xfId="8" applyNumberFormat="1" applyFont="1" applyBorder="1"/>
    <xf numFmtId="0" fontId="1" fillId="0" borderId="0" xfId="9" applyBorder="1"/>
    <xf numFmtId="0" fontId="1" fillId="0" borderId="0" xfId="9"/>
    <xf numFmtId="0" fontId="56" fillId="0" borderId="34" xfId="8" applyFont="1" applyBorder="1" applyAlignment="1">
      <alignment horizontal="left"/>
    </xf>
    <xf numFmtId="0" fontId="56" fillId="0" borderId="38" xfId="8" applyFont="1" applyBorder="1" applyAlignment="1">
      <alignment horizontal="center" wrapText="1"/>
    </xf>
    <xf numFmtId="10" fontId="56" fillId="0" borderId="39" xfId="8" applyNumberFormat="1" applyFont="1" applyBorder="1"/>
    <xf numFmtId="0" fontId="56" fillId="0" borderId="38" xfId="8" applyFont="1" applyBorder="1" applyAlignment="1">
      <alignment horizontal="center"/>
    </xf>
    <xf numFmtId="0" fontId="55" fillId="0" borderId="34" xfId="8" applyFont="1" applyBorder="1" applyAlignment="1">
      <alignment horizontal="left"/>
    </xf>
    <xf numFmtId="0" fontId="55" fillId="0" borderId="38" xfId="8" applyFont="1" applyBorder="1" applyAlignment="1">
      <alignment horizontal="left"/>
    </xf>
    <xf numFmtId="10" fontId="55" fillId="0" borderId="39" xfId="8" applyNumberFormat="1" applyFont="1" applyBorder="1"/>
    <xf numFmtId="0" fontId="56" fillId="0" borderId="38" xfId="8" applyFont="1" applyBorder="1"/>
    <xf numFmtId="0" fontId="43" fillId="0" borderId="0" xfId="9" applyFont="1" applyBorder="1"/>
    <xf numFmtId="0" fontId="43" fillId="0" borderId="0" xfId="9" applyFont="1"/>
    <xf numFmtId="0" fontId="56" fillId="0" borderId="39" xfId="8" applyFont="1" applyBorder="1"/>
    <xf numFmtId="0" fontId="57" fillId="48" borderId="62" xfId="8" applyFont="1" applyFill="1" applyBorder="1" applyAlignment="1">
      <alignment horizontal="right"/>
    </xf>
    <xf numFmtId="0" fontId="57" fillId="48" borderId="63" xfId="8" applyFont="1" applyFill="1" applyBorder="1" applyAlignment="1">
      <alignment horizontal="right"/>
    </xf>
    <xf numFmtId="10" fontId="57" fillId="48" borderId="64" xfId="8" applyNumberFormat="1" applyFont="1" applyFill="1" applyBorder="1"/>
    <xf numFmtId="10" fontId="1" fillId="0" borderId="0" xfId="9" applyNumberFormat="1"/>
    <xf numFmtId="0" fontId="56" fillId="0" borderId="0" xfId="8" applyFont="1" applyBorder="1" applyAlignment="1">
      <alignment vertical="center" wrapText="1"/>
    </xf>
    <xf numFmtId="0" fontId="56" fillId="0" borderId="0" xfId="8" applyFont="1" applyBorder="1" applyAlignment="1">
      <alignment horizontal="left" vertical="center" wrapText="1"/>
    </xf>
    <xf numFmtId="0" fontId="56" fillId="0" borderId="0" xfId="8" applyFont="1" applyAlignment="1">
      <alignment vertical="center" wrapText="1"/>
    </xf>
    <xf numFmtId="0" fontId="46" fillId="0" borderId="59" xfId="6" applyFont="1" applyBorder="1" applyAlignment="1">
      <alignment horizontal="center"/>
    </xf>
    <xf numFmtId="0" fontId="46" fillId="0" borderId="60" xfId="6" applyFont="1" applyBorder="1" applyAlignment="1">
      <alignment horizontal="center"/>
    </xf>
    <xf numFmtId="0" fontId="46" fillId="0" borderId="61" xfId="6" applyFont="1" applyBorder="1" applyAlignment="1">
      <alignment horizontal="center"/>
    </xf>
    <xf numFmtId="0" fontId="46" fillId="0" borderId="65" xfId="9" applyFont="1" applyBorder="1"/>
    <xf numFmtId="0" fontId="46" fillId="0" borderId="34" xfId="6" applyFont="1" applyBorder="1" applyAlignment="1">
      <alignment horizontal="center"/>
    </xf>
    <xf numFmtId="0" fontId="46" fillId="0" borderId="38" xfId="6" applyFont="1" applyBorder="1" applyAlignment="1">
      <alignment horizontal="center"/>
    </xf>
    <xf numFmtId="0" fontId="46" fillId="0" borderId="38" xfId="6" applyFont="1" applyBorder="1" applyAlignment="1">
      <alignment horizontal="center" wrapText="1"/>
    </xf>
    <xf numFmtId="0" fontId="46" fillId="0" borderId="38" xfId="6" applyFont="1" applyBorder="1" applyAlignment="1">
      <alignment horizontal="center" wrapText="1"/>
    </xf>
    <xf numFmtId="0" fontId="46" fillId="0" borderId="39" xfId="6" applyFont="1" applyBorder="1" applyAlignment="1">
      <alignment horizontal="center" wrapText="1"/>
    </xf>
    <xf numFmtId="0" fontId="46" fillId="0" borderId="0" xfId="9" applyFont="1" applyBorder="1"/>
    <xf numFmtId="0" fontId="58" fillId="0" borderId="34" xfId="6" applyFont="1" applyBorder="1" applyAlignment="1">
      <alignment horizontal="center"/>
    </xf>
    <xf numFmtId="10" fontId="58" fillId="0" borderId="38" xfId="6" applyNumberFormat="1" applyFont="1" applyBorder="1" applyAlignment="1">
      <alignment horizontal="center"/>
    </xf>
    <xf numFmtId="170" fontId="58" fillId="0" borderId="38" xfId="6" applyNumberFormat="1" applyFont="1" applyBorder="1" applyAlignment="1">
      <alignment horizontal="center"/>
    </xf>
    <xf numFmtId="170" fontId="58" fillId="0" borderId="38" xfId="6" applyNumberFormat="1" applyFont="1" applyBorder="1" applyAlignment="1">
      <alignment horizontal="center"/>
    </xf>
    <xf numFmtId="170" fontId="58" fillId="0" borderId="39" xfId="6" applyNumberFormat="1" applyFont="1" applyBorder="1" applyAlignment="1">
      <alignment horizontal="center"/>
    </xf>
    <xf numFmtId="0" fontId="1" fillId="0" borderId="51" xfId="1" applyFont="1" applyFill="1" applyBorder="1" applyAlignment="1">
      <alignment horizontal="center"/>
    </xf>
    <xf numFmtId="10" fontId="1" fillId="0" borderId="40" xfId="1" applyNumberFormat="1" applyFont="1" applyFill="1" applyBorder="1" applyAlignment="1">
      <alignment horizontal="center"/>
    </xf>
    <xf numFmtId="170" fontId="1" fillId="0" borderId="40" xfId="1" applyNumberFormat="1" applyFont="1" applyFill="1" applyBorder="1" applyAlignment="1">
      <alignment horizontal="center"/>
    </xf>
    <xf numFmtId="170" fontId="1" fillId="0" borderId="40" xfId="1" applyNumberFormat="1" applyFont="1" applyFill="1" applyBorder="1" applyAlignment="1">
      <alignment horizontal="center"/>
    </xf>
    <xf numFmtId="170" fontId="1" fillId="0" borderId="41" xfId="1" applyNumberFormat="1" applyFont="1" applyFill="1" applyBorder="1" applyAlignment="1">
      <alignment horizontal="center"/>
    </xf>
    <xf numFmtId="0" fontId="59" fillId="49" borderId="66" xfId="6" applyFont="1" applyFill="1" applyBorder="1" applyAlignment="1">
      <alignment horizontal="center"/>
    </xf>
    <xf numFmtId="10" fontId="59" fillId="49" borderId="67" xfId="6" applyNumberFormat="1" applyFont="1" applyFill="1" applyBorder="1" applyAlignment="1">
      <alignment horizontal="center"/>
    </xf>
    <xf numFmtId="170" fontId="59" fillId="49" borderId="67" xfId="6" applyNumberFormat="1" applyFont="1" applyFill="1" applyBorder="1" applyAlignment="1">
      <alignment horizontal="center"/>
    </xf>
    <xf numFmtId="170" fontId="59" fillId="49" borderId="67" xfId="6" applyNumberFormat="1" applyFont="1" applyFill="1" applyBorder="1" applyAlignment="1">
      <alignment horizontal="center"/>
    </xf>
    <xf numFmtId="170" fontId="59" fillId="49" borderId="68" xfId="6" applyNumberFormat="1" applyFont="1" applyFill="1" applyBorder="1" applyAlignment="1">
      <alignment horizontal="center"/>
    </xf>
    <xf numFmtId="0" fontId="48" fillId="0" borderId="0" xfId="9" applyFont="1" applyBorder="1"/>
    <xf numFmtId="0" fontId="1" fillId="0" borderId="69" xfId="2" applyBorder="1" applyAlignment="1">
      <alignment horizontal="center"/>
    </xf>
    <xf numFmtId="10" fontId="0" fillId="0" borderId="42" xfId="3" applyNumberFormat="1" applyFont="1" applyBorder="1" applyAlignment="1">
      <alignment horizontal="center"/>
    </xf>
    <xf numFmtId="171" fontId="1" fillId="0" borderId="42" xfId="2" applyNumberFormat="1" applyBorder="1" applyAlignment="1">
      <alignment horizontal="center"/>
    </xf>
    <xf numFmtId="0" fontId="1" fillId="0" borderId="42" xfId="2" applyBorder="1" applyAlignment="1">
      <alignment horizontal="center"/>
    </xf>
    <xf numFmtId="0" fontId="1" fillId="0" borderId="43" xfId="2" applyBorder="1" applyAlignment="1">
      <alignment horizontal="center"/>
    </xf>
    <xf numFmtId="0" fontId="49" fillId="0" borderId="34" xfId="6" applyFont="1" applyBorder="1" applyAlignment="1">
      <alignment horizontal="center"/>
    </xf>
    <xf numFmtId="10" fontId="49" fillId="0" borderId="38" xfId="6" applyNumberFormat="1" applyFont="1" applyBorder="1" applyAlignment="1">
      <alignment horizontal="center"/>
    </xf>
    <xf numFmtId="170" fontId="49" fillId="0" borderId="38" xfId="6" applyNumberFormat="1" applyFont="1" applyBorder="1" applyAlignment="1">
      <alignment horizontal="center"/>
    </xf>
    <xf numFmtId="170" fontId="49" fillId="0" borderId="38" xfId="6" applyNumberFormat="1" applyFont="1" applyBorder="1" applyAlignment="1">
      <alignment horizontal="center"/>
    </xf>
    <xf numFmtId="170" fontId="49" fillId="0" borderId="39" xfId="6" applyNumberFormat="1" applyFont="1" applyBorder="1" applyAlignment="1">
      <alignment horizontal="center"/>
    </xf>
    <xf numFmtId="0" fontId="49" fillId="0" borderId="62" xfId="6" applyFont="1" applyBorder="1" applyAlignment="1">
      <alignment horizontal="center"/>
    </xf>
    <xf numFmtId="10" fontId="49" fillId="0" borderId="63" xfId="6" applyNumberFormat="1" applyFont="1" applyBorder="1" applyAlignment="1">
      <alignment horizontal="center"/>
    </xf>
    <xf numFmtId="170" fontId="49" fillId="0" borderId="63" xfId="6" applyNumberFormat="1" applyFont="1" applyBorder="1" applyAlignment="1">
      <alignment horizontal="center"/>
    </xf>
    <xf numFmtId="170" fontId="49" fillId="0" borderId="63" xfId="6" applyNumberFormat="1" applyFont="1" applyBorder="1" applyAlignment="1">
      <alignment horizontal="center"/>
    </xf>
    <xf numFmtId="170" fontId="49" fillId="0" borderId="64" xfId="6" applyNumberFormat="1" applyFont="1" applyBorder="1" applyAlignment="1">
      <alignment horizontal="center"/>
    </xf>
    <xf numFmtId="0" fontId="60" fillId="0" borderId="0" xfId="6" applyFont="1" applyBorder="1"/>
    <xf numFmtId="0" fontId="49" fillId="0" borderId="54" xfId="6" applyFont="1" applyBorder="1" applyAlignment="1">
      <alignment horizontal="center"/>
    </xf>
    <xf numFmtId="10" fontId="49" fillId="0" borderId="54" xfId="6" applyNumberFormat="1" applyFont="1" applyBorder="1" applyAlignment="1">
      <alignment horizontal="center"/>
    </xf>
    <xf numFmtId="170" fontId="49" fillId="0" borderId="54" xfId="6" applyNumberFormat="1" applyFont="1" applyBorder="1" applyAlignment="1">
      <alignment horizontal="center"/>
    </xf>
    <xf numFmtId="170" fontId="49" fillId="0" borderId="70" xfId="6" applyNumberFormat="1" applyFont="1" applyBorder="1" applyAlignment="1">
      <alignment horizontal="center"/>
    </xf>
    <xf numFmtId="170" fontId="49" fillId="0" borderId="0" xfId="6" applyNumberFormat="1" applyFont="1" applyBorder="1" applyAlignment="1">
      <alignment horizontal="center"/>
    </xf>
    <xf numFmtId="0" fontId="49" fillId="0" borderId="59" xfId="6" applyFont="1" applyBorder="1" applyAlignment="1">
      <alignment horizontal="center" vertical="center" wrapText="1"/>
    </xf>
    <xf numFmtId="0" fontId="49" fillId="0" borderId="60" xfId="6" applyFont="1" applyBorder="1" applyAlignment="1">
      <alignment horizontal="center" vertical="center" wrapText="1"/>
    </xf>
    <xf numFmtId="170" fontId="49" fillId="0" borderId="60" xfId="6" applyNumberFormat="1" applyFont="1" applyBorder="1" applyAlignment="1">
      <alignment horizontal="center" vertical="center"/>
    </xf>
    <xf numFmtId="170" fontId="49" fillId="0" borderId="61" xfId="6" applyNumberFormat="1" applyFont="1" applyBorder="1" applyAlignment="1">
      <alignment horizontal="center" vertical="center"/>
    </xf>
    <xf numFmtId="0" fontId="49" fillId="0" borderId="34" xfId="6" applyFont="1" applyBorder="1" applyAlignment="1">
      <alignment horizontal="center" vertical="center" wrapText="1"/>
    </xf>
    <xf numFmtId="0" fontId="49" fillId="0" borderId="38" xfId="6" applyFont="1" applyBorder="1" applyAlignment="1">
      <alignment horizontal="center" vertical="center" wrapText="1"/>
    </xf>
    <xf numFmtId="170" fontId="49" fillId="0" borderId="38" xfId="6" applyNumberFormat="1" applyFont="1" applyBorder="1" applyAlignment="1">
      <alignment horizontal="center" vertical="center"/>
    </xf>
    <xf numFmtId="170" fontId="49" fillId="0" borderId="39" xfId="6" applyNumberFormat="1" applyFont="1" applyBorder="1" applyAlignment="1">
      <alignment horizontal="center" vertical="center"/>
    </xf>
    <xf numFmtId="0" fontId="48" fillId="0" borderId="62" xfId="6" applyFont="1" applyBorder="1" applyAlignment="1">
      <alignment horizontal="center"/>
    </xf>
    <xf numFmtId="0" fontId="48" fillId="0" borderId="63" xfId="6" applyFont="1" applyBorder="1" applyAlignment="1">
      <alignment horizontal="center"/>
    </xf>
    <xf numFmtId="10" fontId="48" fillId="0" borderId="63" xfId="6" applyNumberFormat="1" applyFont="1" applyBorder="1" applyAlignment="1">
      <alignment horizontal="center"/>
    </xf>
    <xf numFmtId="10" fontId="48" fillId="0" borderId="64" xfId="6" applyNumberFormat="1" applyFont="1" applyBorder="1" applyAlignment="1">
      <alignment horizontal="center"/>
    </xf>
    <xf numFmtId="10" fontId="45" fillId="0" borderId="0" xfId="9" applyNumberFormat="1" applyFont="1"/>
    <xf numFmtId="0" fontId="49" fillId="0" borderId="0" xfId="6" applyFont="1" applyBorder="1" applyAlignment="1">
      <alignment horizontal="center"/>
    </xf>
    <xf numFmtId="10" fontId="49" fillId="0" borderId="0" xfId="6" applyNumberFormat="1" applyFont="1" applyBorder="1" applyAlignment="1">
      <alignment horizontal="center"/>
    </xf>
    <xf numFmtId="0" fontId="48" fillId="0" borderId="59" xfId="9" applyFont="1" applyBorder="1" applyAlignment="1">
      <alignment horizontal="center"/>
    </xf>
    <xf numFmtId="0" fontId="48" fillId="0" borderId="60" xfId="9" applyFont="1" applyBorder="1" applyAlignment="1">
      <alignment horizontal="center"/>
    </xf>
    <xf numFmtId="0" fontId="46" fillId="0" borderId="60" xfId="9" applyFont="1" applyBorder="1" applyAlignment="1">
      <alignment horizontal="center"/>
    </xf>
    <xf numFmtId="0" fontId="48" fillId="0" borderId="61" xfId="9" applyFont="1" applyBorder="1" applyAlignment="1">
      <alignment horizontal="center"/>
    </xf>
    <xf numFmtId="0" fontId="49" fillId="0" borderId="51" xfId="9" applyFont="1" applyBorder="1" applyAlignment="1">
      <alignment horizontal="center"/>
    </xf>
    <xf numFmtId="10" fontId="49" fillId="0" borderId="40" xfId="9" applyNumberFormat="1" applyFont="1" applyBorder="1" applyAlignment="1">
      <alignment horizontal="center"/>
    </xf>
    <xf numFmtId="10" fontId="58" fillId="0" borderId="40" xfId="9" applyNumberFormat="1" applyFont="1" applyBorder="1" applyAlignment="1">
      <alignment horizontal="center"/>
    </xf>
    <xf numFmtId="10" fontId="49" fillId="0" borderId="41" xfId="9" applyNumberFormat="1" applyFont="1" applyBorder="1" applyAlignment="1">
      <alignment horizontal="center"/>
    </xf>
    <xf numFmtId="10" fontId="1" fillId="0" borderId="0" xfId="9" applyNumberFormat="1" applyAlignment="1">
      <alignment horizontal="center"/>
    </xf>
    <xf numFmtId="0" fontId="58" fillId="0" borderId="40" xfId="9" applyFont="1" applyFill="1" applyBorder="1" applyAlignment="1">
      <alignment horizontal="center"/>
    </xf>
    <xf numFmtId="10" fontId="44" fillId="0" borderId="40" xfId="1" applyNumberFormat="1" applyFont="1" applyFill="1" applyBorder="1" applyAlignment="1">
      <alignment horizontal="center"/>
    </xf>
    <xf numFmtId="10" fontId="58" fillId="0" borderId="40" xfId="9" applyNumberFormat="1" applyFont="1" applyFill="1" applyBorder="1" applyAlignment="1">
      <alignment horizontal="center"/>
    </xf>
    <xf numFmtId="0" fontId="48" fillId="0" borderId="66" xfId="9" applyFont="1" applyBorder="1" applyAlignment="1">
      <alignment horizontal="center"/>
    </xf>
    <xf numFmtId="10" fontId="59" fillId="49" borderId="67" xfId="9" applyNumberFormat="1" applyFont="1" applyFill="1" applyBorder="1" applyAlignment="1">
      <alignment horizontal="center"/>
    </xf>
    <xf numFmtId="10" fontId="49" fillId="0" borderId="67" xfId="9" applyNumberFormat="1" applyFont="1" applyBorder="1" applyAlignment="1">
      <alignment horizontal="center"/>
    </xf>
    <xf numFmtId="10" fontId="48" fillId="0" borderId="67" xfId="9" applyNumberFormat="1" applyFont="1" applyBorder="1" applyAlignment="1">
      <alignment horizontal="center"/>
    </xf>
    <xf numFmtId="10" fontId="59" fillId="49" borderId="68" xfId="9" applyNumberFormat="1" applyFont="1" applyFill="1" applyBorder="1" applyAlignment="1">
      <alignment horizontal="center"/>
    </xf>
    <xf numFmtId="10" fontId="0" fillId="0" borderId="43" xfId="3" applyNumberFormat="1" applyFont="1" applyBorder="1" applyAlignment="1">
      <alignment horizontal="center"/>
    </xf>
    <xf numFmtId="0" fontId="49" fillId="0" borderId="34" xfId="9" applyFont="1" applyBorder="1" applyAlignment="1">
      <alignment horizontal="center"/>
    </xf>
    <xf numFmtId="10" fontId="49" fillId="0" borderId="38" xfId="9" applyNumberFormat="1" applyFont="1" applyBorder="1" applyAlignment="1">
      <alignment horizontal="center"/>
    </xf>
    <xf numFmtId="10" fontId="58" fillId="0" borderId="38" xfId="9" applyNumberFormat="1" applyFont="1" applyBorder="1" applyAlignment="1">
      <alignment horizontal="center"/>
    </xf>
    <xf numFmtId="10" fontId="49" fillId="0" borderId="39" xfId="9" applyNumberFormat="1" applyFont="1" applyBorder="1" applyAlignment="1">
      <alignment horizontal="center"/>
    </xf>
    <xf numFmtId="0" fontId="49" fillId="0" borderId="62" xfId="9" applyFont="1" applyBorder="1" applyAlignment="1">
      <alignment horizontal="center"/>
    </xf>
    <xf numFmtId="0" fontId="49" fillId="0" borderId="63" xfId="9" applyFont="1" applyBorder="1" applyAlignment="1">
      <alignment horizontal="center"/>
    </xf>
    <xf numFmtId="10" fontId="49" fillId="0" borderId="63" xfId="9" applyNumberFormat="1" applyFont="1" applyBorder="1" applyAlignment="1">
      <alignment horizontal="center"/>
    </xf>
    <xf numFmtId="10" fontId="58" fillId="0" borderId="63" xfId="9" applyNumberFormat="1" applyFont="1" applyBorder="1" applyAlignment="1">
      <alignment horizontal="center"/>
    </xf>
    <xf numFmtId="10" fontId="49" fillId="0" borderId="64" xfId="9" applyNumberFormat="1" applyFont="1" applyBorder="1" applyAlignment="1">
      <alignment horizontal="center"/>
    </xf>
    <xf numFmtId="10" fontId="58" fillId="0" borderId="0" xfId="9" applyNumberFormat="1" applyFont="1" applyBorder="1" applyAlignment="1">
      <alignment horizontal="center"/>
    </xf>
    <xf numFmtId="0" fontId="58" fillId="0" borderId="0" xfId="9" applyFont="1" applyBorder="1" applyAlignment="1">
      <alignment horizontal="center"/>
    </xf>
    <xf numFmtId="10" fontId="58" fillId="0" borderId="0" xfId="9" applyNumberFormat="1" applyFont="1" applyAlignment="1">
      <alignment horizontal="center"/>
    </xf>
    <xf numFmtId="0" fontId="60" fillId="0" borderId="0" xfId="6" applyFont="1"/>
    <xf numFmtId="0" fontId="58" fillId="0" borderId="0" xfId="9" applyFont="1" applyBorder="1" applyAlignment="1">
      <alignment horizontal="center" wrapText="1"/>
    </xf>
    <xf numFmtId="0" fontId="58" fillId="0" borderId="0" xfId="9" applyFont="1" applyAlignment="1">
      <alignment wrapText="1"/>
    </xf>
    <xf numFmtId="0" fontId="58" fillId="0" borderId="0" xfId="9" applyFont="1" applyBorder="1" applyAlignment="1">
      <alignment wrapText="1"/>
    </xf>
    <xf numFmtId="0" fontId="58" fillId="0" borderId="0" xfId="9" applyFont="1" applyBorder="1" applyAlignment="1">
      <alignment horizontal="center" wrapText="1"/>
    </xf>
    <xf numFmtId="0" fontId="58" fillId="0" borderId="59" xfId="9" applyFont="1" applyBorder="1" applyAlignment="1">
      <alignment horizontal="center"/>
    </xf>
    <xf numFmtId="10" fontId="58" fillId="0" borderId="61" xfId="9" applyNumberFormat="1" applyFont="1" applyBorder="1" applyAlignment="1">
      <alignment horizontal="center"/>
    </xf>
    <xf numFmtId="0" fontId="58" fillId="0" borderId="0" xfId="9" applyFont="1" applyBorder="1"/>
    <xf numFmtId="0" fontId="42" fillId="44" borderId="34" xfId="1" applyBorder="1" applyAlignment="1">
      <alignment horizontal="center"/>
    </xf>
    <xf numFmtId="10" fontId="42" fillId="44" borderId="39" xfId="1" applyNumberFormat="1" applyBorder="1" applyAlignment="1">
      <alignment horizontal="center"/>
    </xf>
    <xf numFmtId="0" fontId="58" fillId="0" borderId="34" xfId="9" applyFont="1" applyBorder="1" applyAlignment="1">
      <alignment horizontal="center"/>
    </xf>
    <xf numFmtId="10" fontId="58" fillId="0" borderId="39" xfId="9" applyNumberFormat="1" applyFont="1" applyBorder="1" applyAlignment="1">
      <alignment horizontal="center"/>
    </xf>
    <xf numFmtId="10" fontId="50" fillId="0" borderId="0" xfId="9" applyNumberFormat="1" applyFont="1" applyBorder="1" applyAlignment="1">
      <alignment horizontal="center" vertical="center"/>
    </xf>
    <xf numFmtId="0" fontId="42" fillId="44" borderId="62" xfId="1" applyBorder="1" applyAlignment="1">
      <alignment horizontal="center"/>
    </xf>
    <xf numFmtId="10" fontId="42" fillId="44" borderId="64" xfId="1" applyNumberFormat="1" applyBorder="1" applyAlignment="1">
      <alignment horizontal="center"/>
    </xf>
    <xf numFmtId="0" fontId="50" fillId="0" borderId="0" xfId="9" applyFont="1" applyBorder="1" applyAlignment="1">
      <alignment horizontal="center" vertical="center"/>
    </xf>
    <xf numFmtId="0" fontId="2" fillId="43" borderId="29" xfId="0" applyFont="1" applyFill="1" applyBorder="1" applyAlignment="1">
      <alignment horizontal="left" vertical="top" wrapText="1"/>
    </xf>
    <xf numFmtId="0" fontId="2" fillId="43" borderId="29" xfId="0" applyFont="1" applyFill="1" applyBorder="1" applyAlignment="1">
      <alignment horizontal="right" vertical="top" wrapText="1"/>
    </xf>
    <xf numFmtId="0" fontId="2" fillId="43" borderId="29" xfId="0" applyFont="1" applyFill="1" applyBorder="1" applyAlignment="1">
      <alignment horizontal="center" vertical="top" wrapText="1"/>
    </xf>
    <xf numFmtId="0" fontId="10" fillId="43" borderId="0" xfId="0" applyFont="1" applyFill="1" applyAlignment="1">
      <alignment horizontal="right" vertical="top" wrapText="1"/>
    </xf>
    <xf numFmtId="0" fontId="62" fillId="0" borderId="71" xfId="10" applyFont="1" applyFill="1" applyBorder="1" applyAlignment="1">
      <alignment horizontal="left" vertical="top" wrapText="1"/>
    </xf>
    <xf numFmtId="0" fontId="62" fillId="0" borderId="72" xfId="10" applyFont="1" applyFill="1" applyBorder="1" applyAlignment="1">
      <alignment horizontal="left" vertical="top" wrapText="1"/>
    </xf>
    <xf numFmtId="0" fontId="62" fillId="0" borderId="73" xfId="10" applyFont="1" applyFill="1" applyBorder="1" applyAlignment="1">
      <alignment horizontal="left" vertical="top" wrapText="1"/>
    </xf>
    <xf numFmtId="0" fontId="61" fillId="0" borderId="0" xfId="10" applyFill="1" applyBorder="1" applyAlignment="1">
      <alignment horizontal="left" vertical="top"/>
    </xf>
    <xf numFmtId="0" fontId="63" fillId="0" borderId="71" xfId="10" applyFont="1" applyFill="1" applyBorder="1" applyAlignment="1">
      <alignment horizontal="left" vertical="top" wrapText="1"/>
    </xf>
    <xf numFmtId="0" fontId="63" fillId="0" borderId="72" xfId="10" applyFont="1" applyFill="1" applyBorder="1" applyAlignment="1">
      <alignment horizontal="left" vertical="top" wrapText="1"/>
    </xf>
    <xf numFmtId="0" fontId="63" fillId="0" borderId="73" xfId="10" applyFont="1" applyFill="1" applyBorder="1" applyAlignment="1">
      <alignment horizontal="left" vertical="top" wrapText="1"/>
    </xf>
    <xf numFmtId="0" fontId="61" fillId="0" borderId="1" xfId="10" applyFill="1" applyBorder="1" applyAlignment="1">
      <alignment horizontal="left" wrapText="1"/>
    </xf>
    <xf numFmtId="0" fontId="64" fillId="0" borderId="72" xfId="10" applyFont="1" applyFill="1" applyBorder="1" applyAlignment="1">
      <alignment horizontal="center" vertical="top" wrapText="1"/>
    </xf>
    <xf numFmtId="0" fontId="62" fillId="50" borderId="1" xfId="10" applyFont="1" applyFill="1" applyBorder="1" applyAlignment="1">
      <alignment horizontal="left" vertical="top" wrapText="1" indent="1"/>
    </xf>
    <xf numFmtId="0" fontId="62" fillId="50" borderId="1" xfId="10" applyFont="1" applyFill="1" applyBorder="1" applyAlignment="1">
      <alignment horizontal="center" vertical="top" wrapText="1"/>
    </xf>
    <xf numFmtId="0" fontId="62" fillId="50" borderId="71" xfId="10" applyFont="1" applyFill="1" applyBorder="1" applyAlignment="1">
      <alignment horizontal="left" vertical="top" wrapText="1" indent="2"/>
    </xf>
    <xf numFmtId="0" fontId="62" fillId="50" borderId="72" xfId="10" applyFont="1" applyFill="1" applyBorder="1" applyAlignment="1">
      <alignment horizontal="left" vertical="top" wrapText="1" indent="2"/>
    </xf>
    <xf numFmtId="0" fontId="62" fillId="50" borderId="73" xfId="10" applyFont="1" applyFill="1" applyBorder="1" applyAlignment="1">
      <alignment horizontal="left" vertical="top" wrapText="1" indent="2"/>
    </xf>
    <xf numFmtId="0" fontId="62" fillId="50" borderId="71" xfId="10" applyFont="1" applyFill="1" applyBorder="1" applyAlignment="1">
      <alignment horizontal="center" vertical="top" wrapText="1"/>
    </xf>
    <xf numFmtId="0" fontId="62" fillId="50" borderId="72" xfId="10" applyFont="1" applyFill="1" applyBorder="1" applyAlignment="1">
      <alignment horizontal="center" vertical="top" wrapText="1"/>
    </xf>
    <xf numFmtId="0" fontId="62" fillId="50" borderId="73" xfId="10" applyFont="1" applyFill="1" applyBorder="1" applyAlignment="1">
      <alignment horizontal="center" vertical="top" wrapText="1"/>
    </xf>
    <xf numFmtId="0" fontId="62" fillId="0" borderId="74" xfId="10" applyFont="1" applyFill="1" applyBorder="1" applyAlignment="1">
      <alignment horizontal="left" vertical="center" wrapText="1"/>
    </xf>
    <xf numFmtId="10" fontId="65" fillId="0" borderId="71" xfId="10" applyNumberFormat="1" applyFont="1" applyFill="1" applyBorder="1" applyAlignment="1">
      <alignment horizontal="left" vertical="top" indent="2" shrinkToFit="1"/>
    </xf>
    <xf numFmtId="10" fontId="65" fillId="0" borderId="72" xfId="10" applyNumberFormat="1" applyFont="1" applyFill="1" applyBorder="1" applyAlignment="1">
      <alignment horizontal="left" vertical="top" indent="2" shrinkToFit="1"/>
    </xf>
    <xf numFmtId="10" fontId="65" fillId="0" borderId="73" xfId="10" applyNumberFormat="1" applyFont="1" applyFill="1" applyBorder="1" applyAlignment="1">
      <alignment horizontal="left" vertical="top" indent="2" shrinkToFit="1"/>
    </xf>
    <xf numFmtId="0" fontId="61" fillId="0" borderId="71" xfId="10" applyFill="1" applyBorder="1" applyAlignment="1">
      <alignment horizontal="left" wrapText="1"/>
    </xf>
    <xf numFmtId="0" fontId="61" fillId="0" borderId="72" xfId="10" applyFill="1" applyBorder="1" applyAlignment="1">
      <alignment horizontal="left" wrapText="1"/>
    </xf>
    <xf numFmtId="0" fontId="61" fillId="0" borderId="73" xfId="10" applyFill="1" applyBorder="1" applyAlignment="1">
      <alignment horizontal="left" wrapText="1"/>
    </xf>
    <xf numFmtId="4" fontId="65" fillId="0" borderId="74" xfId="10" applyNumberFormat="1" applyFont="1" applyFill="1" applyBorder="1" applyAlignment="1">
      <alignment horizontal="left" vertical="center" indent="2" shrinkToFit="1"/>
    </xf>
    <xf numFmtId="0" fontId="62" fillId="0" borderId="75" xfId="10" applyFont="1" applyFill="1" applyBorder="1" applyAlignment="1">
      <alignment horizontal="left" vertical="center" wrapText="1"/>
    </xf>
    <xf numFmtId="0" fontId="61" fillId="51" borderId="1" xfId="10" applyFill="1" applyBorder="1" applyAlignment="1">
      <alignment horizontal="left" wrapText="1"/>
    </xf>
    <xf numFmtId="4" fontId="65" fillId="0" borderId="75" xfId="10" applyNumberFormat="1" applyFont="1" applyFill="1" applyBorder="1" applyAlignment="1">
      <alignment horizontal="left" vertical="center" indent="2" shrinkToFit="1"/>
    </xf>
    <xf numFmtId="0" fontId="62" fillId="0" borderId="76" xfId="10" applyFont="1" applyFill="1" applyBorder="1" applyAlignment="1">
      <alignment horizontal="left" vertical="center" wrapText="1"/>
    </xf>
    <xf numFmtId="2" fontId="66" fillId="0" borderId="71" xfId="10" applyNumberFormat="1" applyFont="1" applyFill="1" applyBorder="1" applyAlignment="1">
      <alignment horizontal="left" vertical="top" indent="4" shrinkToFit="1"/>
    </xf>
    <xf numFmtId="2" fontId="66" fillId="0" borderId="72" xfId="10" applyNumberFormat="1" applyFont="1" applyFill="1" applyBorder="1" applyAlignment="1">
      <alignment horizontal="left" vertical="top" indent="4" shrinkToFit="1"/>
    </xf>
    <xf numFmtId="2" fontId="66" fillId="0" borderId="73" xfId="10" applyNumberFormat="1" applyFont="1" applyFill="1" applyBorder="1" applyAlignment="1">
      <alignment horizontal="left" vertical="top" indent="4" shrinkToFit="1"/>
    </xf>
    <xf numFmtId="0" fontId="67" fillId="0" borderId="71" xfId="10" applyFont="1" applyFill="1" applyBorder="1" applyAlignment="1">
      <alignment horizontal="right" vertical="top" wrapText="1"/>
    </xf>
    <xf numFmtId="0" fontId="67" fillId="0" borderId="72" xfId="10" applyFont="1" applyFill="1" applyBorder="1" applyAlignment="1">
      <alignment horizontal="right" vertical="top" wrapText="1"/>
    </xf>
    <xf numFmtId="0" fontId="67" fillId="0" borderId="73" xfId="10" applyFont="1" applyFill="1" applyBorder="1" applyAlignment="1">
      <alignment horizontal="right" vertical="top" wrapText="1"/>
    </xf>
    <xf numFmtId="4" fontId="65" fillId="0" borderId="76" xfId="10" applyNumberFormat="1" applyFont="1" applyFill="1" applyBorder="1" applyAlignment="1">
      <alignment horizontal="left" vertical="center" indent="2" shrinkToFit="1"/>
    </xf>
    <xf numFmtId="4" fontId="65" fillId="0" borderId="74" xfId="10" applyNumberFormat="1" applyFont="1" applyFill="1" applyBorder="1" applyAlignment="1">
      <alignment horizontal="left" vertical="center" indent="1" shrinkToFit="1"/>
    </xf>
    <xf numFmtId="4" fontId="65" fillId="0" borderId="75" xfId="10" applyNumberFormat="1" applyFont="1" applyFill="1" applyBorder="1" applyAlignment="1">
      <alignment horizontal="left" vertical="center" indent="1" shrinkToFit="1"/>
    </xf>
    <xf numFmtId="4" fontId="66" fillId="0" borderId="71" xfId="10" applyNumberFormat="1" applyFont="1" applyFill="1" applyBorder="1" applyAlignment="1">
      <alignment horizontal="left" vertical="top" indent="2" shrinkToFit="1"/>
    </xf>
    <xf numFmtId="4" fontId="66" fillId="0" borderId="72" xfId="10" applyNumberFormat="1" applyFont="1" applyFill="1" applyBorder="1" applyAlignment="1">
      <alignment horizontal="left" vertical="top" indent="2" shrinkToFit="1"/>
    </xf>
    <xf numFmtId="4" fontId="66" fillId="0" borderId="73" xfId="10" applyNumberFormat="1" applyFont="1" applyFill="1" applyBorder="1" applyAlignment="1">
      <alignment horizontal="left" vertical="top" indent="2" shrinkToFit="1"/>
    </xf>
    <xf numFmtId="4" fontId="65" fillId="0" borderId="76" xfId="10" applyNumberFormat="1" applyFont="1" applyFill="1" applyBorder="1" applyAlignment="1">
      <alignment horizontal="left" vertical="center" indent="1" shrinkToFit="1"/>
    </xf>
    <xf numFmtId="0" fontId="69" fillId="0" borderId="71" xfId="10" applyFont="1" applyFill="1" applyBorder="1" applyAlignment="1">
      <alignment horizontal="left" vertical="top" wrapText="1"/>
    </xf>
    <xf numFmtId="0" fontId="69" fillId="0" borderId="72" xfId="10" applyFont="1" applyFill="1" applyBorder="1" applyAlignment="1">
      <alignment horizontal="left" vertical="top" wrapText="1"/>
    </xf>
    <xf numFmtId="0" fontId="69" fillId="0" borderId="73" xfId="10" applyFont="1" applyFill="1" applyBorder="1" applyAlignment="1">
      <alignment horizontal="left" vertical="top" wrapText="1"/>
    </xf>
    <xf numFmtId="4" fontId="65" fillId="0" borderId="1" xfId="10" applyNumberFormat="1" applyFont="1" applyFill="1" applyBorder="1" applyAlignment="1">
      <alignment horizontal="left" vertical="top" indent="1" shrinkToFit="1"/>
    </xf>
    <xf numFmtId="0" fontId="62" fillId="0" borderId="71" xfId="10" applyFont="1" applyFill="1" applyBorder="1" applyAlignment="1">
      <alignment horizontal="center" vertical="top" wrapText="1"/>
    </xf>
    <xf numFmtId="0" fontId="62" fillId="0" borderId="72" xfId="10" applyFont="1" applyFill="1" applyBorder="1" applyAlignment="1">
      <alignment horizontal="center" vertical="top" wrapText="1"/>
    </xf>
    <xf numFmtId="0" fontId="62" fillId="0" borderId="73" xfId="10" applyFont="1" applyFill="1" applyBorder="1" applyAlignment="1">
      <alignment horizontal="center" vertical="top" wrapText="1"/>
    </xf>
    <xf numFmtId="4" fontId="65" fillId="0" borderId="71" xfId="10" applyNumberFormat="1" applyFont="1" applyFill="1" applyBorder="1" applyAlignment="1">
      <alignment horizontal="left" vertical="top" indent="2" shrinkToFit="1"/>
    </xf>
    <xf numFmtId="4" fontId="65" fillId="0" borderId="72" xfId="10" applyNumberFormat="1" applyFont="1" applyFill="1" applyBorder="1" applyAlignment="1">
      <alignment horizontal="left" vertical="top" indent="2" shrinkToFit="1"/>
    </xf>
    <xf numFmtId="4" fontId="65" fillId="0" borderId="73" xfId="10" applyNumberFormat="1" applyFont="1" applyFill="1" applyBorder="1" applyAlignment="1">
      <alignment horizontal="left" vertical="top" indent="2" shrinkToFit="1"/>
    </xf>
    <xf numFmtId="0" fontId="61" fillId="0" borderId="0" xfId="10" applyFill="1" applyBorder="1" applyAlignment="1">
      <alignment horizontal="center" vertical="top"/>
    </xf>
    <xf numFmtId="0" fontId="61" fillId="0" borderId="77" xfId="10" applyFill="1" applyBorder="1" applyAlignment="1">
      <alignment horizontal="center" vertical="top"/>
    </xf>
    <xf numFmtId="0" fontId="61" fillId="0" borderId="78" xfId="10" applyFill="1" applyBorder="1" applyAlignment="1">
      <alignment horizontal="center" vertical="top"/>
    </xf>
    <xf numFmtId="0" fontId="61" fillId="0" borderId="79" xfId="10" applyFill="1" applyBorder="1" applyAlignment="1">
      <alignment horizontal="center" vertical="top"/>
    </xf>
    <xf numFmtId="0" fontId="62" fillId="0" borderId="80" xfId="10" applyFont="1" applyFill="1" applyBorder="1" applyAlignment="1">
      <alignment horizontal="left" vertical="top" wrapText="1"/>
    </xf>
    <xf numFmtId="0" fontId="62" fillId="0" borderId="81" xfId="10" applyFont="1" applyFill="1" applyBorder="1" applyAlignment="1">
      <alignment horizontal="left" vertical="top" wrapText="1"/>
    </xf>
    <xf numFmtId="0" fontId="61" fillId="0" borderId="82" xfId="10" applyFill="1" applyBorder="1" applyAlignment="1">
      <alignment horizontal="left" wrapText="1"/>
    </xf>
    <xf numFmtId="0" fontId="61" fillId="0" borderId="80" xfId="10" applyFill="1" applyBorder="1" applyAlignment="1">
      <alignment horizontal="left" wrapText="1"/>
    </xf>
    <xf numFmtId="0" fontId="64" fillId="0" borderId="83" xfId="10" applyFont="1" applyFill="1" applyBorder="1" applyAlignment="1">
      <alignment horizontal="center" vertical="top" wrapText="1"/>
    </xf>
    <xf numFmtId="0" fontId="64" fillId="0" borderId="81" xfId="10" applyFont="1" applyFill="1" applyBorder="1" applyAlignment="1">
      <alignment horizontal="center" vertical="top" wrapText="1"/>
    </xf>
    <xf numFmtId="0" fontId="62" fillId="50" borderId="80" xfId="10" applyFont="1" applyFill="1" applyBorder="1" applyAlignment="1">
      <alignment horizontal="left" vertical="top" wrapText="1" indent="1"/>
    </xf>
    <xf numFmtId="0" fontId="62" fillId="50" borderId="82" xfId="10" applyFont="1" applyFill="1" applyBorder="1" applyAlignment="1">
      <alignment horizontal="left" vertical="top" wrapText="1"/>
    </xf>
    <xf numFmtId="1" fontId="65" fillId="0" borderId="84" xfId="10" applyNumberFormat="1" applyFont="1" applyFill="1" applyBorder="1" applyAlignment="1">
      <alignment horizontal="center" vertical="center" shrinkToFit="1"/>
    </xf>
    <xf numFmtId="10" fontId="65" fillId="0" borderId="85" xfId="10" applyNumberFormat="1" applyFont="1" applyFill="1" applyBorder="1" applyAlignment="1">
      <alignment horizontal="left" vertical="center" indent="2" shrinkToFit="1"/>
    </xf>
    <xf numFmtId="1" fontId="65" fillId="0" borderId="86" xfId="10" applyNumberFormat="1" applyFont="1" applyFill="1" applyBorder="1" applyAlignment="1">
      <alignment horizontal="center" vertical="center" shrinkToFit="1"/>
    </xf>
    <xf numFmtId="10" fontId="65" fillId="0" borderId="87" xfId="10" applyNumberFormat="1" applyFont="1" applyFill="1" applyBorder="1" applyAlignment="1">
      <alignment horizontal="left" vertical="center" indent="2" shrinkToFit="1"/>
    </xf>
    <xf numFmtId="1" fontId="65" fillId="0" borderId="88" xfId="10" applyNumberFormat="1" applyFont="1" applyFill="1" applyBorder="1" applyAlignment="1">
      <alignment horizontal="center" vertical="center" shrinkToFit="1"/>
    </xf>
    <xf numFmtId="10" fontId="65" fillId="0" borderId="89" xfId="10" applyNumberFormat="1" applyFont="1" applyFill="1" applyBorder="1" applyAlignment="1">
      <alignment horizontal="left" vertical="center" indent="2" shrinkToFit="1"/>
    </xf>
    <xf numFmtId="10" fontId="65" fillId="0" borderId="85" xfId="10" applyNumberFormat="1" applyFont="1" applyFill="1" applyBorder="1" applyAlignment="1">
      <alignment horizontal="left" vertical="center" indent="1" shrinkToFit="1"/>
    </xf>
    <xf numFmtId="10" fontId="65" fillId="0" borderId="87" xfId="10" applyNumberFormat="1" applyFont="1" applyFill="1" applyBorder="1" applyAlignment="1">
      <alignment horizontal="left" vertical="center" indent="1" shrinkToFit="1"/>
    </xf>
    <xf numFmtId="10" fontId="65" fillId="0" borderId="89" xfId="10" applyNumberFormat="1" applyFont="1" applyFill="1" applyBorder="1" applyAlignment="1">
      <alignment horizontal="left" vertical="center" indent="1" shrinkToFit="1"/>
    </xf>
    <xf numFmtId="0" fontId="61" fillId="0" borderId="80" xfId="10" applyFill="1" applyBorder="1" applyAlignment="1">
      <alignment horizontal="left" vertical="center" wrapText="1"/>
    </xf>
    <xf numFmtId="176" fontId="71" fillId="0" borderId="82" xfId="10" applyNumberFormat="1" applyFont="1" applyFill="1" applyBorder="1" applyAlignment="1">
      <alignment horizontal="left" vertical="top" indent="1" shrinkToFit="1"/>
    </xf>
    <xf numFmtId="0" fontId="62" fillId="0" borderId="83" xfId="10" applyFont="1" applyFill="1" applyBorder="1" applyAlignment="1">
      <alignment horizontal="left" vertical="top" wrapText="1"/>
    </xf>
    <xf numFmtId="0" fontId="62" fillId="0" borderId="90" xfId="10" applyFont="1" applyFill="1" applyBorder="1" applyAlignment="1">
      <alignment horizontal="left" vertical="top" wrapText="1"/>
    </xf>
    <xf numFmtId="0" fontId="62" fillId="0" borderId="91" xfId="10" applyFont="1" applyFill="1" applyBorder="1" applyAlignment="1">
      <alignment horizontal="left" vertical="top" wrapText="1"/>
    </xf>
    <xf numFmtId="4" fontId="65" fillId="0" borderId="92" xfId="10" applyNumberFormat="1" applyFont="1" applyFill="1" applyBorder="1" applyAlignment="1">
      <alignment horizontal="left" vertical="top" indent="2" shrinkToFit="1"/>
    </xf>
    <xf numFmtId="4" fontId="65" fillId="0" borderId="93" xfId="10" applyNumberFormat="1" applyFont="1" applyFill="1" applyBorder="1" applyAlignment="1">
      <alignment horizontal="left" vertical="top" indent="2" shrinkToFit="1"/>
    </xf>
    <xf numFmtId="4" fontId="65" fillId="0" borderId="91" xfId="10" applyNumberFormat="1" applyFont="1" applyFill="1" applyBorder="1" applyAlignment="1">
      <alignment horizontal="left" vertical="top" indent="2" shrinkToFit="1"/>
    </xf>
    <xf numFmtId="0" fontId="62" fillId="0" borderId="92" xfId="10" applyFont="1" applyFill="1" applyBorder="1" applyAlignment="1">
      <alignment horizontal="center" vertical="top" wrapText="1"/>
    </xf>
    <xf numFmtId="0" fontId="62" fillId="0" borderId="93" xfId="10" applyFont="1" applyFill="1" applyBorder="1" applyAlignment="1">
      <alignment horizontal="center" vertical="top" wrapText="1"/>
    </xf>
    <xf numFmtId="0" fontId="62" fillId="0" borderId="91" xfId="10" applyFont="1" applyFill="1" applyBorder="1" applyAlignment="1">
      <alignment horizontal="center" vertical="top" wrapText="1"/>
    </xf>
    <xf numFmtId="0" fontId="61" fillId="0" borderId="94" xfId="10" applyFill="1" applyBorder="1" applyAlignment="1">
      <alignment horizontal="left" wrapText="1"/>
    </xf>
    <xf numFmtId="0" fontId="61" fillId="0" borderId="95" xfId="10" applyFill="1" applyBorder="1" applyAlignment="1">
      <alignment horizontal="left" wrapText="1"/>
    </xf>
    <xf numFmtId="0" fontId="1" fillId="0" borderId="96" xfId="2" applyFill="1" applyBorder="1" applyAlignment="1">
      <alignment horizontal="center" vertical="center" wrapText="1"/>
    </xf>
  </cellXfs>
  <cellStyles count="11">
    <cellStyle name="Célula de Verificação" xfId="1" builtinId="23"/>
    <cellStyle name="Normal" xfId="0" builtinId="0"/>
    <cellStyle name="Normal 11 4" xfId="4"/>
    <cellStyle name="Normal 18" xfId="9"/>
    <cellStyle name="Normal 2" xfId="2"/>
    <cellStyle name="Normal 2 10 2" xfId="6"/>
    <cellStyle name="Normal 2 2 2 2 2" xfId="8"/>
    <cellStyle name="Normal 3" xfId="10"/>
    <cellStyle name="Normal 4 2" xfId="7"/>
    <cellStyle name="Porcentagem 2" xfId="3"/>
    <cellStyle name="Vírgula 4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22860</xdr:rowOff>
    </xdr:from>
    <xdr:to>
      <xdr:col>1</xdr:col>
      <xdr:colOff>579120</xdr:colOff>
      <xdr:row>2</xdr:row>
      <xdr:rowOff>160020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" y="22860"/>
          <a:ext cx="1325880" cy="13258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3350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3211285</xdr:colOff>
      <xdr:row>0</xdr:row>
      <xdr:rowOff>97971</xdr:rowOff>
    </xdr:from>
    <xdr:to>
      <xdr:col>2</xdr:col>
      <xdr:colOff>206828</xdr:colOff>
      <xdr:row>0</xdr:row>
      <xdr:rowOff>1121229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799" y="97971"/>
          <a:ext cx="1023258" cy="102325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837305</xdr:colOff>
      <xdr:row>21</xdr:row>
      <xdr:rowOff>30480</xdr:rowOff>
    </xdr:from>
    <xdr:to>
      <xdr:col>2</xdr:col>
      <xdr:colOff>601980</xdr:colOff>
      <xdr:row>23</xdr:row>
      <xdr:rowOff>152400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410B64F7-994E-4E51-A244-DE12E516F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>
        <a:xfrm>
          <a:off x="1736465" y="6118860"/>
          <a:ext cx="3795655" cy="4876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3461658</xdr:colOff>
      <xdr:row>0</xdr:row>
      <xdr:rowOff>54428</xdr:rowOff>
    </xdr:from>
    <xdr:to>
      <xdr:col>2</xdr:col>
      <xdr:colOff>566057</xdr:colOff>
      <xdr:row>0</xdr:row>
      <xdr:rowOff>1186542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65172" y="54428"/>
          <a:ext cx="1132114" cy="113211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53340</xdr:colOff>
      <xdr:row>0</xdr:row>
      <xdr:rowOff>76200</xdr:rowOff>
    </xdr:from>
    <xdr:to>
      <xdr:col>9</xdr:col>
      <xdr:colOff>55518</xdr:colOff>
      <xdr:row>0</xdr:row>
      <xdr:rowOff>1099458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3780" y="76200"/>
          <a:ext cx="1023258" cy="10232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showOutlineSymbols="0" topLeftCell="B1" zoomScaleNormal="100" workbookViewId="0">
      <selection activeCell="D21" sqref="D21"/>
    </sheetView>
  </sheetViews>
  <sheetFormatPr defaultRowHeight="13.8"/>
  <cols>
    <col min="1" max="2" width="10" bestFit="1" customWidth="1"/>
    <col min="3" max="3" width="13.19921875" bestFit="1" customWidth="1"/>
    <col min="4" max="4" width="60" bestFit="1" customWidth="1"/>
    <col min="5" max="5" width="8.69921875" customWidth="1"/>
    <col min="6" max="6" width="15.19921875" customWidth="1"/>
    <col min="7" max="8" width="13" bestFit="1" customWidth="1"/>
    <col min="9" max="9" width="16.5" customWidth="1"/>
    <col min="10" max="10" width="13" bestFit="1" customWidth="1"/>
  </cols>
  <sheetData>
    <row r="1" spans="1:9">
      <c r="A1" s="52"/>
      <c r="B1" s="52"/>
      <c r="C1" s="52"/>
      <c r="D1" s="52" t="s">
        <v>0</v>
      </c>
      <c r="E1" s="53" t="s">
        <v>1</v>
      </c>
      <c r="F1" s="53"/>
      <c r="G1" s="53" t="s">
        <v>2</v>
      </c>
      <c r="H1" s="53"/>
      <c r="I1" s="53" t="s">
        <v>3</v>
      </c>
    </row>
    <row r="2" spans="1:9" ht="79.95" customHeight="1">
      <c r="A2" s="54"/>
      <c r="B2" s="54"/>
      <c r="C2" s="54"/>
      <c r="D2" s="54" t="s">
        <v>4</v>
      </c>
      <c r="E2" s="55" t="s">
        <v>5</v>
      </c>
      <c r="F2" s="55"/>
      <c r="G2" s="55" t="s">
        <v>6</v>
      </c>
      <c r="H2" s="55"/>
      <c r="I2" s="55" t="s">
        <v>7</v>
      </c>
    </row>
    <row r="3" spans="1:9">
      <c r="A3" s="56" t="s">
        <v>135</v>
      </c>
      <c r="B3" s="41"/>
      <c r="C3" s="41"/>
      <c r="D3" s="41"/>
      <c r="E3" s="41"/>
      <c r="F3" s="41"/>
      <c r="G3" s="41"/>
      <c r="H3" s="41"/>
      <c r="I3" s="41"/>
    </row>
    <row r="4" spans="1:9" ht="30" customHeight="1">
      <c r="A4" s="57" t="s">
        <v>136</v>
      </c>
      <c r="B4" s="58" t="s">
        <v>12</v>
      </c>
      <c r="C4" s="57" t="s">
        <v>13</v>
      </c>
      <c r="D4" s="57" t="s">
        <v>14</v>
      </c>
      <c r="E4" s="59" t="s">
        <v>16</v>
      </c>
      <c r="F4" s="58" t="s">
        <v>17</v>
      </c>
      <c r="G4" s="58" t="s">
        <v>18</v>
      </c>
      <c r="H4" s="58" t="s">
        <v>137</v>
      </c>
      <c r="I4" s="58" t="s">
        <v>19</v>
      </c>
    </row>
    <row r="5" spans="1:9" ht="24" customHeight="1">
      <c r="A5" s="60" t="s">
        <v>9</v>
      </c>
      <c r="B5" s="60"/>
      <c r="C5" s="60"/>
      <c r="D5" s="60" t="s">
        <v>10</v>
      </c>
      <c r="E5" s="60"/>
      <c r="F5" s="61"/>
      <c r="G5" s="60"/>
      <c r="H5" s="60"/>
      <c r="I5" s="62">
        <v>4195.1000000000004</v>
      </c>
    </row>
    <row r="6" spans="1:9" ht="24" customHeight="1">
      <c r="A6" s="63" t="s">
        <v>11</v>
      </c>
      <c r="B6" s="64" t="s">
        <v>21</v>
      </c>
      <c r="C6" s="63" t="s">
        <v>22</v>
      </c>
      <c r="D6" s="63" t="s">
        <v>23</v>
      </c>
      <c r="E6" s="65" t="s">
        <v>25</v>
      </c>
      <c r="F6" s="64">
        <v>10</v>
      </c>
      <c r="G6" s="66">
        <v>96.62</v>
      </c>
      <c r="H6" s="66">
        <v>115.41</v>
      </c>
      <c r="I6" s="66">
        <v>1154.0999999999999</v>
      </c>
    </row>
    <row r="7" spans="1:9" ht="24" customHeight="1">
      <c r="A7" s="63" t="s">
        <v>33</v>
      </c>
      <c r="B7" s="64" t="s">
        <v>34</v>
      </c>
      <c r="C7" s="63" t="s">
        <v>22</v>
      </c>
      <c r="D7" s="63" t="s">
        <v>35</v>
      </c>
      <c r="E7" s="65" t="s">
        <v>25</v>
      </c>
      <c r="F7" s="64">
        <v>10</v>
      </c>
      <c r="G7" s="66">
        <v>254.59</v>
      </c>
      <c r="H7" s="66">
        <v>304.10000000000002</v>
      </c>
      <c r="I7" s="66">
        <v>3041</v>
      </c>
    </row>
    <row r="8" spans="1:9" ht="24" customHeight="1">
      <c r="A8" s="60" t="s">
        <v>36</v>
      </c>
      <c r="B8" s="60"/>
      <c r="C8" s="60"/>
      <c r="D8" s="60" t="s">
        <v>37</v>
      </c>
      <c r="E8" s="60"/>
      <c r="F8" s="61"/>
      <c r="G8" s="60"/>
      <c r="H8" s="60"/>
      <c r="I8" s="62">
        <v>302774.40000000002</v>
      </c>
    </row>
    <row r="9" spans="1:9" ht="52.05" customHeight="1">
      <c r="A9" s="67" t="s">
        <v>38</v>
      </c>
      <c r="B9" s="68" t="s">
        <v>40</v>
      </c>
      <c r="C9" s="67" t="s">
        <v>41</v>
      </c>
      <c r="D9" s="67" t="s">
        <v>42</v>
      </c>
      <c r="E9" s="69" t="s">
        <v>44</v>
      </c>
      <c r="F9" s="68">
        <v>8000</v>
      </c>
      <c r="G9" s="70">
        <v>1.1200000000000001</v>
      </c>
      <c r="H9" s="70">
        <v>1.33</v>
      </c>
      <c r="I9" s="70">
        <v>10640</v>
      </c>
    </row>
    <row r="10" spans="1:9" ht="39" customHeight="1">
      <c r="A10" s="67" t="s">
        <v>53</v>
      </c>
      <c r="B10" s="68" t="s">
        <v>54</v>
      </c>
      <c r="C10" s="67" t="s">
        <v>22</v>
      </c>
      <c r="D10" s="67" t="s">
        <v>55</v>
      </c>
      <c r="E10" s="69" t="s">
        <v>57</v>
      </c>
      <c r="F10" s="68">
        <v>100</v>
      </c>
      <c r="G10" s="70">
        <v>441.18</v>
      </c>
      <c r="H10" s="70">
        <v>526.98</v>
      </c>
      <c r="I10" s="70">
        <v>52698</v>
      </c>
    </row>
    <row r="11" spans="1:9" ht="25.95" customHeight="1">
      <c r="A11" s="67" t="s">
        <v>77</v>
      </c>
      <c r="B11" s="68" t="s">
        <v>78</v>
      </c>
      <c r="C11" s="67" t="s">
        <v>22</v>
      </c>
      <c r="D11" s="67" t="s">
        <v>79</v>
      </c>
      <c r="E11" s="69" t="s">
        <v>80</v>
      </c>
      <c r="F11" s="68">
        <v>900</v>
      </c>
      <c r="G11" s="70">
        <v>126.64</v>
      </c>
      <c r="H11" s="70">
        <v>151.27000000000001</v>
      </c>
      <c r="I11" s="70">
        <v>136143</v>
      </c>
    </row>
    <row r="12" spans="1:9" ht="39" customHeight="1">
      <c r="A12" s="63" t="s">
        <v>92</v>
      </c>
      <c r="B12" s="64" t="s">
        <v>93</v>
      </c>
      <c r="C12" s="63" t="s">
        <v>22</v>
      </c>
      <c r="D12" s="63" t="s">
        <v>94</v>
      </c>
      <c r="E12" s="65" t="s">
        <v>96</v>
      </c>
      <c r="F12" s="64">
        <v>40</v>
      </c>
      <c r="G12" s="66">
        <v>210</v>
      </c>
      <c r="H12" s="66">
        <v>250.84</v>
      </c>
      <c r="I12" s="66">
        <v>10033.6</v>
      </c>
    </row>
    <row r="13" spans="1:9" ht="39" customHeight="1">
      <c r="A13" s="67" t="s">
        <v>97</v>
      </c>
      <c r="B13" s="68" t="s">
        <v>98</v>
      </c>
      <c r="C13" s="67" t="s">
        <v>22</v>
      </c>
      <c r="D13" s="67" t="s">
        <v>99</v>
      </c>
      <c r="E13" s="69" t="s">
        <v>96</v>
      </c>
      <c r="F13" s="68">
        <v>20</v>
      </c>
      <c r="G13" s="70">
        <v>3903.72</v>
      </c>
      <c r="H13" s="70">
        <v>4662.99</v>
      </c>
      <c r="I13" s="70">
        <v>93259.8</v>
      </c>
    </row>
    <row r="14" spans="1:9">
      <c r="A14" s="71"/>
      <c r="B14" s="71"/>
      <c r="C14" s="71"/>
      <c r="D14" s="71"/>
      <c r="E14" s="71"/>
      <c r="F14" s="71"/>
      <c r="G14" s="71"/>
      <c r="H14" s="71"/>
      <c r="I14" s="71"/>
    </row>
    <row r="15" spans="1:9">
      <c r="A15" s="72"/>
      <c r="B15" s="72"/>
      <c r="C15" s="72"/>
      <c r="D15" s="73"/>
      <c r="E15" s="55" t="s">
        <v>131</v>
      </c>
      <c r="F15" s="72"/>
      <c r="G15" s="74">
        <v>257040.5</v>
      </c>
      <c r="H15" s="72"/>
      <c r="I15" s="72"/>
    </row>
    <row r="16" spans="1:9">
      <c r="A16" s="72"/>
      <c r="B16" s="72"/>
      <c r="C16" s="72"/>
      <c r="D16" s="73"/>
      <c r="E16" s="55" t="s">
        <v>132</v>
      </c>
      <c r="F16" s="72"/>
      <c r="G16" s="74">
        <v>49929</v>
      </c>
      <c r="H16" s="72"/>
      <c r="I16" s="72"/>
    </row>
    <row r="17" spans="1:9">
      <c r="A17" s="72"/>
      <c r="B17" s="72"/>
      <c r="C17" s="72"/>
      <c r="D17" s="73"/>
      <c r="E17" s="55" t="s">
        <v>133</v>
      </c>
      <c r="F17" s="72"/>
      <c r="G17" s="74">
        <v>306969.5</v>
      </c>
      <c r="H17" s="72"/>
      <c r="I17" s="72"/>
    </row>
    <row r="18" spans="1:9" ht="60" customHeight="1">
      <c r="A18" s="75"/>
      <c r="B18" s="75"/>
      <c r="C18" s="75"/>
      <c r="D18" s="75"/>
      <c r="E18" s="75"/>
      <c r="F18" s="75"/>
      <c r="G18" s="75"/>
      <c r="H18" s="75"/>
      <c r="I18" s="75"/>
    </row>
    <row r="19" spans="1:9" ht="70.05" customHeight="1">
      <c r="A19" s="76" t="s">
        <v>134</v>
      </c>
      <c r="B19" s="41"/>
      <c r="C19" s="41"/>
      <c r="D19" s="41"/>
      <c r="E19" s="41"/>
      <c r="F19" s="41"/>
      <c r="G19" s="41"/>
      <c r="H19" s="41"/>
      <c r="I19" s="41"/>
    </row>
  </sheetData>
  <mergeCells count="17">
    <mergeCell ref="G16:I16"/>
    <mergeCell ref="E1:F1"/>
    <mergeCell ref="G1:H1"/>
    <mergeCell ref="I1"/>
    <mergeCell ref="E2:F2"/>
    <mergeCell ref="G2:H2"/>
    <mergeCell ref="I2"/>
    <mergeCell ref="A17:C17"/>
    <mergeCell ref="E17:F17"/>
    <mergeCell ref="G17:I17"/>
    <mergeCell ref="A19:I19"/>
    <mergeCell ref="A3:I3"/>
    <mergeCell ref="A15:C15"/>
    <mergeCell ref="E15:F15"/>
    <mergeCell ref="G15:I15"/>
    <mergeCell ref="A16:C16"/>
    <mergeCell ref="E16:F16"/>
  </mergeCells>
  <pageMargins left="0.7" right="0.7" top="0.75" bottom="0.75" header="0.3" footer="0.3"/>
  <pageSetup paperSize="9" scale="75" fitToHeight="0" orientation="landscape" r:id="rId1"/>
  <headerFooter>
    <oddHeader xml:space="preserve">&amp;L &amp;C </oddHeader>
    <oddFooter>&amp;L &amp;CEFATÁ! ENGENHARIA E TOPOGRAFIA
J M SOUSA ENGENHARIA LTDA
(98) 98583-2299 / efata.eng@gmail.com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showOutlineSymbols="0" showWhiteSpace="0" topLeftCell="A4" workbookViewId="0">
      <selection activeCell="A21" sqref="A21:O21"/>
    </sheetView>
  </sheetViews>
  <sheetFormatPr defaultRowHeight="13.8"/>
  <cols>
    <col min="1" max="3" width="10" bestFit="1" customWidth="1"/>
    <col min="4" max="4" width="60" bestFit="1" customWidth="1"/>
    <col min="5" max="5" width="5" bestFit="1" customWidth="1"/>
    <col min="6" max="16" width="10" bestFit="1" customWidth="1"/>
  </cols>
  <sheetData>
    <row r="1" spans="1:15">
      <c r="A1" s="52"/>
      <c r="B1" s="52"/>
      <c r="C1" s="52"/>
      <c r="D1" s="52" t="s">
        <v>0</v>
      </c>
      <c r="E1" s="53" t="s">
        <v>1</v>
      </c>
      <c r="F1" s="53"/>
      <c r="G1" s="53"/>
      <c r="H1" s="53" t="s">
        <v>2</v>
      </c>
      <c r="I1" s="53"/>
      <c r="J1" s="53"/>
      <c r="K1" s="53" t="s">
        <v>3</v>
      </c>
      <c r="L1" s="53"/>
      <c r="M1" s="53"/>
      <c r="N1" s="53"/>
      <c r="O1" s="53"/>
    </row>
    <row r="2" spans="1:15" ht="79.95" customHeight="1">
      <c r="A2" s="54"/>
      <c r="B2" s="54"/>
      <c r="C2" s="54"/>
      <c r="D2" s="54" t="s">
        <v>4</v>
      </c>
      <c r="E2" s="55" t="s">
        <v>5</v>
      </c>
      <c r="F2" s="55"/>
      <c r="G2" s="55"/>
      <c r="H2" s="55" t="s">
        <v>6</v>
      </c>
      <c r="I2" s="55"/>
      <c r="J2" s="55"/>
      <c r="K2" s="55" t="s">
        <v>7</v>
      </c>
      <c r="L2" s="55"/>
      <c r="M2" s="55"/>
      <c r="N2" s="55"/>
      <c r="O2" s="55"/>
    </row>
    <row r="3" spans="1:15">
      <c r="A3" s="56" t="s">
        <v>271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15" customHeight="1">
      <c r="A4" s="277" t="s">
        <v>136</v>
      </c>
      <c r="B4" s="278" t="s">
        <v>12</v>
      </c>
      <c r="C4" s="277" t="s">
        <v>13</v>
      </c>
      <c r="D4" s="277" t="s">
        <v>14</v>
      </c>
      <c r="E4" s="279" t="s">
        <v>16</v>
      </c>
      <c r="F4" s="278" t="s">
        <v>17</v>
      </c>
      <c r="G4" s="278" t="s">
        <v>18</v>
      </c>
      <c r="H4" s="279" t="s">
        <v>137</v>
      </c>
      <c r="I4" s="277"/>
      <c r="J4" s="277"/>
      <c r="K4" s="277"/>
      <c r="L4" s="279" t="s">
        <v>19</v>
      </c>
      <c r="M4" s="277"/>
      <c r="N4" s="277"/>
      <c r="O4" s="277"/>
    </row>
    <row r="5" spans="1:15" ht="15" customHeight="1">
      <c r="A5" s="278"/>
      <c r="B5" s="278"/>
      <c r="C5" s="278"/>
      <c r="D5" s="278"/>
      <c r="E5" s="278"/>
      <c r="F5" s="278"/>
      <c r="G5" s="278"/>
      <c r="H5" s="58" t="s">
        <v>272</v>
      </c>
      <c r="I5" s="58" t="s">
        <v>273</v>
      </c>
      <c r="J5" s="58" t="s">
        <v>274</v>
      </c>
      <c r="K5" s="58" t="s">
        <v>19</v>
      </c>
      <c r="L5" s="58" t="s">
        <v>272</v>
      </c>
      <c r="M5" s="58" t="s">
        <v>273</v>
      </c>
      <c r="N5" s="58" t="s">
        <v>274</v>
      </c>
      <c r="O5" s="58" t="s">
        <v>19</v>
      </c>
    </row>
    <row r="6" spans="1:15" ht="24" customHeight="1">
      <c r="A6" s="60" t="s">
        <v>9</v>
      </c>
      <c r="B6" s="60"/>
      <c r="C6" s="60"/>
      <c r="D6" s="60" t="s">
        <v>10</v>
      </c>
      <c r="E6" s="60"/>
      <c r="F6" s="61"/>
      <c r="G6" s="60"/>
      <c r="H6" s="60"/>
      <c r="I6" s="60"/>
      <c r="J6" s="60"/>
      <c r="K6" s="60"/>
      <c r="L6" s="60"/>
      <c r="M6" s="60"/>
      <c r="N6" s="60"/>
      <c r="O6" s="62">
        <v>4195.1000000000004</v>
      </c>
    </row>
    <row r="7" spans="1:15" ht="24" customHeight="1">
      <c r="A7" s="63" t="s">
        <v>11</v>
      </c>
      <c r="B7" s="64" t="s">
        <v>21</v>
      </c>
      <c r="C7" s="63" t="s">
        <v>22</v>
      </c>
      <c r="D7" s="63" t="s">
        <v>23</v>
      </c>
      <c r="E7" s="65" t="s">
        <v>25</v>
      </c>
      <c r="F7" s="64">
        <v>10</v>
      </c>
      <c r="G7" s="66">
        <v>96.62</v>
      </c>
      <c r="H7" s="66">
        <v>0</v>
      </c>
      <c r="I7" s="66">
        <v>0</v>
      </c>
      <c r="J7" s="66">
        <v>115.41</v>
      </c>
      <c r="K7" s="66">
        <v>115.41</v>
      </c>
      <c r="L7" s="66">
        <v>0</v>
      </c>
      <c r="M7" s="66">
        <v>0</v>
      </c>
      <c r="N7" s="66">
        <v>1154.0999999999999</v>
      </c>
      <c r="O7" s="66">
        <v>1154.0999999999999</v>
      </c>
    </row>
    <row r="8" spans="1:15" ht="24" customHeight="1">
      <c r="A8" s="63" t="s">
        <v>33</v>
      </c>
      <c r="B8" s="64" t="s">
        <v>34</v>
      </c>
      <c r="C8" s="63" t="s">
        <v>22</v>
      </c>
      <c r="D8" s="63" t="s">
        <v>35</v>
      </c>
      <c r="E8" s="65" t="s">
        <v>25</v>
      </c>
      <c r="F8" s="64">
        <v>10</v>
      </c>
      <c r="G8" s="66">
        <v>254.59</v>
      </c>
      <c r="H8" s="66">
        <v>0</v>
      </c>
      <c r="I8" s="66">
        <v>0</v>
      </c>
      <c r="J8" s="66">
        <v>304.10000000000002</v>
      </c>
      <c r="K8" s="66">
        <v>304.10000000000002</v>
      </c>
      <c r="L8" s="66">
        <v>0</v>
      </c>
      <c r="M8" s="66">
        <v>0</v>
      </c>
      <c r="N8" s="66">
        <v>3041</v>
      </c>
      <c r="O8" s="66">
        <v>3041</v>
      </c>
    </row>
    <row r="9" spans="1:15" ht="24" customHeight="1">
      <c r="A9" s="60" t="s">
        <v>36</v>
      </c>
      <c r="B9" s="60"/>
      <c r="C9" s="60"/>
      <c r="D9" s="60" t="s">
        <v>37</v>
      </c>
      <c r="E9" s="60"/>
      <c r="F9" s="61"/>
      <c r="G9" s="60"/>
      <c r="H9" s="60"/>
      <c r="I9" s="60"/>
      <c r="J9" s="60"/>
      <c r="K9" s="60"/>
      <c r="L9" s="60"/>
      <c r="M9" s="60"/>
      <c r="N9" s="60"/>
      <c r="O9" s="62">
        <v>302774.40000000002</v>
      </c>
    </row>
    <row r="10" spans="1:15" ht="52.05" customHeight="1">
      <c r="A10" s="67" t="s">
        <v>38</v>
      </c>
      <c r="B10" s="68" t="s">
        <v>40</v>
      </c>
      <c r="C10" s="67" t="s">
        <v>41</v>
      </c>
      <c r="D10" s="67" t="s">
        <v>42</v>
      </c>
      <c r="E10" s="69" t="s">
        <v>44</v>
      </c>
      <c r="F10" s="68">
        <v>8000</v>
      </c>
      <c r="G10" s="70">
        <v>1.1200000000000001</v>
      </c>
      <c r="H10" s="70">
        <v>0.15</v>
      </c>
      <c r="I10" s="70">
        <v>0.45</v>
      </c>
      <c r="J10" s="70">
        <v>0.73</v>
      </c>
      <c r="K10" s="70">
        <v>1.33</v>
      </c>
      <c r="L10" s="70">
        <v>1200</v>
      </c>
      <c r="M10" s="70">
        <v>3600</v>
      </c>
      <c r="N10" s="70">
        <v>5840</v>
      </c>
      <c r="O10" s="70">
        <v>10640</v>
      </c>
    </row>
    <row r="11" spans="1:15" ht="39" customHeight="1">
      <c r="A11" s="67" t="s">
        <v>53</v>
      </c>
      <c r="B11" s="68" t="s">
        <v>54</v>
      </c>
      <c r="C11" s="67" t="s">
        <v>22</v>
      </c>
      <c r="D11" s="67" t="s">
        <v>55</v>
      </c>
      <c r="E11" s="69" t="s">
        <v>57</v>
      </c>
      <c r="F11" s="68">
        <v>100</v>
      </c>
      <c r="G11" s="70">
        <v>441.18</v>
      </c>
      <c r="H11" s="70">
        <v>344.23</v>
      </c>
      <c r="I11" s="70">
        <v>16.02</v>
      </c>
      <c r="J11" s="70">
        <v>166.73</v>
      </c>
      <c r="K11" s="70">
        <v>526.98</v>
      </c>
      <c r="L11" s="70">
        <v>34423</v>
      </c>
      <c r="M11" s="70">
        <v>1602</v>
      </c>
      <c r="N11" s="70">
        <v>16673</v>
      </c>
      <c r="O11" s="70">
        <v>52698</v>
      </c>
    </row>
    <row r="12" spans="1:15" ht="25.95" customHeight="1">
      <c r="A12" s="67" t="s">
        <v>77</v>
      </c>
      <c r="B12" s="68" t="s">
        <v>78</v>
      </c>
      <c r="C12" s="67" t="s">
        <v>22</v>
      </c>
      <c r="D12" s="67" t="s">
        <v>79</v>
      </c>
      <c r="E12" s="69" t="s">
        <v>80</v>
      </c>
      <c r="F12" s="68">
        <v>900</v>
      </c>
      <c r="G12" s="70">
        <v>126.64</v>
      </c>
      <c r="H12" s="70">
        <v>116.61</v>
      </c>
      <c r="I12" s="70">
        <v>23.39</v>
      </c>
      <c r="J12" s="70">
        <v>11.27</v>
      </c>
      <c r="K12" s="70">
        <v>151.27000000000001</v>
      </c>
      <c r="L12" s="70">
        <v>104949</v>
      </c>
      <c r="M12" s="70">
        <v>21051</v>
      </c>
      <c r="N12" s="70">
        <v>10143</v>
      </c>
      <c r="O12" s="70">
        <v>136143</v>
      </c>
    </row>
    <row r="13" spans="1:15" ht="39" customHeight="1">
      <c r="A13" s="63" t="s">
        <v>92</v>
      </c>
      <c r="B13" s="64" t="s">
        <v>93</v>
      </c>
      <c r="C13" s="63" t="s">
        <v>22</v>
      </c>
      <c r="D13" s="63" t="s">
        <v>94</v>
      </c>
      <c r="E13" s="65" t="s">
        <v>96</v>
      </c>
      <c r="F13" s="64">
        <v>40</v>
      </c>
      <c r="G13" s="66">
        <v>210</v>
      </c>
      <c r="H13" s="66">
        <v>0</v>
      </c>
      <c r="I13" s="66">
        <v>0</v>
      </c>
      <c r="J13" s="66">
        <v>250.84</v>
      </c>
      <c r="K13" s="66">
        <v>250.84</v>
      </c>
      <c r="L13" s="66">
        <v>0</v>
      </c>
      <c r="M13" s="66">
        <v>0</v>
      </c>
      <c r="N13" s="66">
        <v>10033.6</v>
      </c>
      <c r="O13" s="66">
        <v>10033.6</v>
      </c>
    </row>
    <row r="14" spans="1:15" ht="39" customHeight="1">
      <c r="A14" s="67" t="s">
        <v>97</v>
      </c>
      <c r="B14" s="68" t="s">
        <v>98</v>
      </c>
      <c r="C14" s="67" t="s">
        <v>22</v>
      </c>
      <c r="D14" s="67" t="s">
        <v>99</v>
      </c>
      <c r="E14" s="69" t="s">
        <v>96</v>
      </c>
      <c r="F14" s="68">
        <v>20</v>
      </c>
      <c r="G14" s="70">
        <v>3903.72</v>
      </c>
      <c r="H14" s="70">
        <v>3441.28</v>
      </c>
      <c r="I14" s="70">
        <v>479.91</v>
      </c>
      <c r="J14" s="70">
        <v>741.8</v>
      </c>
      <c r="K14" s="70">
        <v>4662.99</v>
      </c>
      <c r="L14" s="70">
        <v>68825.600000000006</v>
      </c>
      <c r="M14" s="70">
        <v>9598.2000000000007</v>
      </c>
      <c r="N14" s="70">
        <v>14836</v>
      </c>
      <c r="O14" s="70">
        <v>93259.8</v>
      </c>
    </row>
    <row r="15" spans="1:15">
      <c r="A15" s="280"/>
      <c r="B15" s="280"/>
      <c r="C15" s="280"/>
      <c r="D15" s="280"/>
      <c r="E15" s="280"/>
      <c r="F15" s="280"/>
      <c r="G15" s="280"/>
      <c r="H15" s="280"/>
      <c r="I15" s="280"/>
      <c r="J15" s="280"/>
      <c r="K15" s="280" t="s">
        <v>275</v>
      </c>
      <c r="L15" s="280" t="s">
        <v>276</v>
      </c>
      <c r="M15" s="280" t="s">
        <v>277</v>
      </c>
      <c r="N15" s="280" t="s">
        <v>278</v>
      </c>
      <c r="O15" s="280" t="s">
        <v>279</v>
      </c>
    </row>
    <row r="16" spans="1:15">
      <c r="A16" s="71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</row>
    <row r="17" spans="1:15">
      <c r="A17" s="72"/>
      <c r="B17" s="72"/>
      <c r="C17" s="72"/>
      <c r="D17" s="73"/>
      <c r="E17" s="280"/>
      <c r="F17" s="280"/>
      <c r="G17" s="280"/>
      <c r="H17" s="280"/>
      <c r="I17" s="280"/>
      <c r="J17" s="280"/>
      <c r="K17" s="55" t="s">
        <v>131</v>
      </c>
      <c r="L17" s="72"/>
      <c r="M17" s="74">
        <v>257040.5</v>
      </c>
      <c r="N17" s="72"/>
      <c r="O17" s="72"/>
    </row>
    <row r="18" spans="1:15">
      <c r="A18" s="72"/>
      <c r="B18" s="72"/>
      <c r="C18" s="72"/>
      <c r="D18" s="73"/>
      <c r="E18" s="280"/>
      <c r="F18" s="280"/>
      <c r="G18" s="280"/>
      <c r="H18" s="280"/>
      <c r="I18" s="280"/>
      <c r="J18" s="280"/>
      <c r="K18" s="55" t="s">
        <v>132</v>
      </c>
      <c r="L18" s="72"/>
      <c r="M18" s="74">
        <v>49929</v>
      </c>
      <c r="N18" s="72"/>
      <c r="O18" s="72"/>
    </row>
    <row r="19" spans="1:15">
      <c r="A19" s="72"/>
      <c r="B19" s="72"/>
      <c r="C19" s="72"/>
      <c r="D19" s="73"/>
      <c r="E19" s="280"/>
      <c r="F19" s="280"/>
      <c r="G19" s="280"/>
      <c r="H19" s="280"/>
      <c r="I19" s="280"/>
      <c r="J19" s="280"/>
      <c r="K19" s="55" t="s">
        <v>133</v>
      </c>
      <c r="L19" s="72"/>
      <c r="M19" s="74">
        <v>306969.5</v>
      </c>
      <c r="N19" s="72"/>
      <c r="O19" s="72"/>
    </row>
    <row r="20" spans="1:15" ht="60" customHeight="1">
      <c r="A20" s="75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</row>
    <row r="21" spans="1:15" ht="70.05" customHeight="1">
      <c r="A21" s="76" t="s">
        <v>134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</row>
  </sheetData>
  <mergeCells count="26">
    <mergeCell ref="A19:C19"/>
    <mergeCell ref="K19:L19"/>
    <mergeCell ref="M19:O19"/>
    <mergeCell ref="A21:O21"/>
    <mergeCell ref="A17:C17"/>
    <mergeCell ref="K17:L17"/>
    <mergeCell ref="M17:O17"/>
    <mergeCell ref="A18:C18"/>
    <mergeCell ref="K18:L18"/>
    <mergeCell ref="M18:O18"/>
    <mergeCell ref="A3:O3"/>
    <mergeCell ref="A4:A5"/>
    <mergeCell ref="B4:B5"/>
    <mergeCell ref="C4:C5"/>
    <mergeCell ref="D4:D5"/>
    <mergeCell ref="E4:E5"/>
    <mergeCell ref="F4:F5"/>
    <mergeCell ref="G4:G5"/>
    <mergeCell ref="H4:K4"/>
    <mergeCell ref="L4:O4"/>
    <mergeCell ref="E1:G1"/>
    <mergeCell ref="H1:J1"/>
    <mergeCell ref="K1:O1"/>
    <mergeCell ref="E2:G2"/>
    <mergeCell ref="H2:J2"/>
    <mergeCell ref="K2:O2"/>
  </mergeCells>
  <pageMargins left="0.5" right="0.5" top="1" bottom="1" header="0.5" footer="0.5"/>
  <pageSetup paperSize="9" scale="64" fitToHeight="0" orientation="landscape" r:id="rId1"/>
  <headerFooter>
    <oddHeader>&amp;L &amp;C &amp;R</oddHeader>
    <oddFooter>&amp;L &amp;CEFATÁ! ENGENHARIA E TOPOGRAFIA
J M SOUSA ENGENHARIA LTDA
(98) 98583-2299 / efata.eng@gmail.com 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showOutlineSymbols="0" showWhiteSpace="0" zoomScale="85" zoomScaleNormal="85" workbookViewId="0"/>
  </sheetViews>
  <sheetFormatPr defaultRowHeight="13.8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0">
      <c r="A1" s="1"/>
      <c r="B1" s="1"/>
      <c r="C1" s="38" t="s">
        <v>0</v>
      </c>
      <c r="D1" s="38"/>
      <c r="E1" s="38" t="s">
        <v>1</v>
      </c>
      <c r="F1" s="38"/>
      <c r="G1" s="38" t="s">
        <v>2</v>
      </c>
      <c r="H1" s="38"/>
      <c r="I1" s="38" t="s">
        <v>3</v>
      </c>
      <c r="J1" s="38"/>
    </row>
    <row r="2" spans="1:10" ht="79.95" customHeight="1">
      <c r="A2" s="29"/>
      <c r="B2" s="29"/>
      <c r="C2" s="39" t="s">
        <v>4</v>
      </c>
      <c r="D2" s="39"/>
      <c r="E2" s="39" t="s">
        <v>5</v>
      </c>
      <c r="F2" s="39"/>
      <c r="G2" s="39" t="s">
        <v>6</v>
      </c>
      <c r="H2" s="39"/>
      <c r="I2" s="39" t="s">
        <v>7</v>
      </c>
      <c r="J2" s="39"/>
    </row>
    <row r="3" spans="1:10">
      <c r="A3" s="40" t="s">
        <v>8</v>
      </c>
      <c r="B3" s="41"/>
      <c r="C3" s="41"/>
      <c r="D3" s="41"/>
      <c r="E3" s="41"/>
      <c r="F3" s="41"/>
      <c r="G3" s="41"/>
      <c r="H3" s="41"/>
      <c r="I3" s="41"/>
      <c r="J3" s="41"/>
    </row>
    <row r="4" spans="1:10" ht="24" customHeight="1">
      <c r="A4" s="5" t="s">
        <v>9</v>
      </c>
      <c r="B4" s="5"/>
      <c r="C4" s="5"/>
      <c r="D4" s="5" t="s">
        <v>10</v>
      </c>
      <c r="E4" s="5"/>
      <c r="F4" s="42"/>
      <c r="G4" s="42"/>
      <c r="H4" s="6"/>
      <c r="I4" s="5"/>
      <c r="J4" s="7">
        <v>4195.1000000000004</v>
      </c>
    </row>
    <row r="5" spans="1:10" ht="18" customHeight="1">
      <c r="A5" s="2" t="s">
        <v>11</v>
      </c>
      <c r="B5" s="4" t="s">
        <v>12</v>
      </c>
      <c r="C5" s="2" t="s">
        <v>13</v>
      </c>
      <c r="D5" s="2" t="s">
        <v>14</v>
      </c>
      <c r="E5" s="43" t="s">
        <v>15</v>
      </c>
      <c r="F5" s="43"/>
      <c r="G5" s="3" t="s">
        <v>16</v>
      </c>
      <c r="H5" s="4" t="s">
        <v>17</v>
      </c>
      <c r="I5" s="4" t="s">
        <v>18</v>
      </c>
      <c r="J5" s="4" t="s">
        <v>19</v>
      </c>
    </row>
    <row r="6" spans="1:10" ht="24" customHeight="1">
      <c r="A6" s="24" t="s">
        <v>20</v>
      </c>
      <c r="B6" s="26" t="s">
        <v>21</v>
      </c>
      <c r="C6" s="24" t="s">
        <v>22</v>
      </c>
      <c r="D6" s="24" t="s">
        <v>23</v>
      </c>
      <c r="E6" s="44" t="s">
        <v>24</v>
      </c>
      <c r="F6" s="44"/>
      <c r="G6" s="25" t="s">
        <v>25</v>
      </c>
      <c r="H6" s="28">
        <v>1</v>
      </c>
      <c r="I6" s="27">
        <v>96.62</v>
      </c>
      <c r="J6" s="27">
        <v>96.62</v>
      </c>
    </row>
    <row r="7" spans="1:10">
      <c r="A7" s="36"/>
      <c r="B7" s="36"/>
      <c r="C7" s="36"/>
      <c r="D7" s="36"/>
      <c r="E7" s="36" t="s">
        <v>26</v>
      </c>
      <c r="F7" s="37">
        <v>0</v>
      </c>
      <c r="G7" s="36" t="s">
        <v>27</v>
      </c>
      <c r="H7" s="37">
        <v>0</v>
      </c>
      <c r="I7" s="36" t="s">
        <v>28</v>
      </c>
      <c r="J7" s="37">
        <v>0</v>
      </c>
    </row>
    <row r="8" spans="1:10">
      <c r="A8" s="36"/>
      <c r="B8" s="36"/>
      <c r="C8" s="36"/>
      <c r="D8" s="36"/>
      <c r="E8" s="36" t="s">
        <v>29</v>
      </c>
      <c r="F8" s="37">
        <v>18.79</v>
      </c>
      <c r="G8" s="36"/>
      <c r="H8" s="45" t="s">
        <v>30</v>
      </c>
      <c r="I8" s="45"/>
      <c r="J8" s="37">
        <v>115.41</v>
      </c>
    </row>
    <row r="9" spans="1:10" ht="30" customHeight="1">
      <c r="A9" s="31"/>
      <c r="B9" s="31"/>
      <c r="C9" s="31"/>
      <c r="D9" s="31"/>
      <c r="E9" s="31"/>
      <c r="F9" s="31"/>
      <c r="G9" s="31" t="s">
        <v>31</v>
      </c>
      <c r="H9" s="33">
        <v>10</v>
      </c>
      <c r="I9" s="31" t="s">
        <v>32</v>
      </c>
      <c r="J9" s="32">
        <v>1154.0999999999999</v>
      </c>
    </row>
    <row r="10" spans="1:10" ht="1.05" customHeight="1">
      <c r="A10" s="13"/>
      <c r="B10" s="13"/>
      <c r="C10" s="13"/>
      <c r="D10" s="13"/>
      <c r="E10" s="13"/>
      <c r="F10" s="13"/>
      <c r="G10" s="13"/>
      <c r="H10" s="13"/>
      <c r="I10" s="13"/>
      <c r="J10" s="13"/>
    </row>
    <row r="11" spans="1:10" ht="18" customHeight="1">
      <c r="A11" s="2" t="s">
        <v>33</v>
      </c>
      <c r="B11" s="4" t="s">
        <v>12</v>
      </c>
      <c r="C11" s="2" t="s">
        <v>13</v>
      </c>
      <c r="D11" s="2" t="s">
        <v>14</v>
      </c>
      <c r="E11" s="43" t="s">
        <v>15</v>
      </c>
      <c r="F11" s="43"/>
      <c r="G11" s="3" t="s">
        <v>16</v>
      </c>
      <c r="H11" s="4" t="s">
        <v>17</v>
      </c>
      <c r="I11" s="4" t="s">
        <v>18</v>
      </c>
      <c r="J11" s="4" t="s">
        <v>19</v>
      </c>
    </row>
    <row r="12" spans="1:10" ht="24" customHeight="1">
      <c r="A12" s="24" t="s">
        <v>20</v>
      </c>
      <c r="B12" s="26" t="s">
        <v>34</v>
      </c>
      <c r="C12" s="24" t="s">
        <v>22</v>
      </c>
      <c r="D12" s="24" t="s">
        <v>35</v>
      </c>
      <c r="E12" s="44" t="s">
        <v>24</v>
      </c>
      <c r="F12" s="44"/>
      <c r="G12" s="25" t="s">
        <v>25</v>
      </c>
      <c r="H12" s="28">
        <v>1</v>
      </c>
      <c r="I12" s="27">
        <v>254.59</v>
      </c>
      <c r="J12" s="27">
        <v>254.59</v>
      </c>
    </row>
    <row r="13" spans="1:10">
      <c r="A13" s="36"/>
      <c r="B13" s="36"/>
      <c r="C13" s="36"/>
      <c r="D13" s="36"/>
      <c r="E13" s="36" t="s">
        <v>26</v>
      </c>
      <c r="F13" s="37">
        <v>0</v>
      </c>
      <c r="G13" s="36" t="s">
        <v>27</v>
      </c>
      <c r="H13" s="37">
        <v>0</v>
      </c>
      <c r="I13" s="36" t="s">
        <v>28</v>
      </c>
      <c r="J13" s="37">
        <v>0</v>
      </c>
    </row>
    <row r="14" spans="1:10">
      <c r="A14" s="36"/>
      <c r="B14" s="36"/>
      <c r="C14" s="36"/>
      <c r="D14" s="36"/>
      <c r="E14" s="36" t="s">
        <v>29</v>
      </c>
      <c r="F14" s="37">
        <v>49.51</v>
      </c>
      <c r="G14" s="36"/>
      <c r="H14" s="45" t="s">
        <v>30</v>
      </c>
      <c r="I14" s="45"/>
      <c r="J14" s="37">
        <v>304.10000000000002</v>
      </c>
    </row>
    <row r="15" spans="1:10" ht="30" customHeight="1">
      <c r="A15" s="31"/>
      <c r="B15" s="31"/>
      <c r="C15" s="31"/>
      <c r="D15" s="31"/>
      <c r="E15" s="31"/>
      <c r="F15" s="31"/>
      <c r="G15" s="31" t="s">
        <v>31</v>
      </c>
      <c r="H15" s="33">
        <v>10</v>
      </c>
      <c r="I15" s="31" t="s">
        <v>32</v>
      </c>
      <c r="J15" s="32">
        <v>3041</v>
      </c>
    </row>
    <row r="16" spans="1:10" ht="1.05" customHeight="1">
      <c r="A16" s="13"/>
      <c r="B16" s="13"/>
      <c r="C16" s="13"/>
      <c r="D16" s="13"/>
      <c r="E16" s="13"/>
      <c r="F16" s="13"/>
      <c r="G16" s="13"/>
      <c r="H16" s="13"/>
      <c r="I16" s="13"/>
      <c r="J16" s="13"/>
    </row>
    <row r="17" spans="1:10" ht="24" customHeight="1">
      <c r="A17" s="5" t="s">
        <v>36</v>
      </c>
      <c r="B17" s="5"/>
      <c r="C17" s="5"/>
      <c r="D17" s="5" t="s">
        <v>37</v>
      </c>
      <c r="E17" s="5"/>
      <c r="F17" s="42"/>
      <c r="G17" s="42"/>
      <c r="H17" s="6"/>
      <c r="I17" s="5"/>
      <c r="J17" s="7">
        <v>302774.40000000002</v>
      </c>
    </row>
    <row r="18" spans="1:10" ht="18" customHeight="1">
      <c r="A18" s="2" t="s">
        <v>38</v>
      </c>
      <c r="B18" s="4" t="s">
        <v>12</v>
      </c>
      <c r="C18" s="2" t="s">
        <v>13</v>
      </c>
      <c r="D18" s="2" t="s">
        <v>14</v>
      </c>
      <c r="E18" s="43" t="s">
        <v>15</v>
      </c>
      <c r="F18" s="43"/>
      <c r="G18" s="3" t="s">
        <v>16</v>
      </c>
      <c r="H18" s="4" t="s">
        <v>17</v>
      </c>
      <c r="I18" s="4" t="s">
        <v>18</v>
      </c>
      <c r="J18" s="4" t="s">
        <v>19</v>
      </c>
    </row>
    <row r="19" spans="1:10" ht="52.05" customHeight="1">
      <c r="A19" s="8" t="s">
        <v>39</v>
      </c>
      <c r="B19" s="10" t="s">
        <v>40</v>
      </c>
      <c r="C19" s="8" t="s">
        <v>41</v>
      </c>
      <c r="D19" s="8" t="s">
        <v>42</v>
      </c>
      <c r="E19" s="46" t="s">
        <v>43</v>
      </c>
      <c r="F19" s="46"/>
      <c r="G19" s="9" t="s">
        <v>44</v>
      </c>
      <c r="H19" s="12">
        <v>1</v>
      </c>
      <c r="I19" s="11">
        <v>1.1200000000000001</v>
      </c>
      <c r="J19" s="11">
        <v>1.1200000000000001</v>
      </c>
    </row>
    <row r="20" spans="1:10" ht="64.95" customHeight="1">
      <c r="A20" s="14" t="s">
        <v>45</v>
      </c>
      <c r="B20" s="16" t="s">
        <v>46</v>
      </c>
      <c r="C20" s="14" t="s">
        <v>41</v>
      </c>
      <c r="D20" s="14" t="s">
        <v>47</v>
      </c>
      <c r="E20" s="47" t="s">
        <v>48</v>
      </c>
      <c r="F20" s="47"/>
      <c r="G20" s="15" t="s">
        <v>49</v>
      </c>
      <c r="H20" s="18">
        <v>3.7000000000000002E-3</v>
      </c>
      <c r="I20" s="17">
        <v>274.94</v>
      </c>
      <c r="J20" s="17">
        <v>1.01</v>
      </c>
    </row>
    <row r="21" spans="1:10" ht="64.95" customHeight="1">
      <c r="A21" s="14" t="s">
        <v>45</v>
      </c>
      <c r="B21" s="16" t="s">
        <v>50</v>
      </c>
      <c r="C21" s="14" t="s">
        <v>41</v>
      </c>
      <c r="D21" s="14" t="s">
        <v>51</v>
      </c>
      <c r="E21" s="47" t="s">
        <v>48</v>
      </c>
      <c r="F21" s="47"/>
      <c r="G21" s="15" t="s">
        <v>52</v>
      </c>
      <c r="H21" s="18">
        <v>1.6000000000000001E-3</v>
      </c>
      <c r="I21" s="17">
        <v>70.459999999999994</v>
      </c>
      <c r="J21" s="17">
        <v>0.11</v>
      </c>
    </row>
    <row r="22" spans="1:10">
      <c r="A22" s="36"/>
      <c r="B22" s="36"/>
      <c r="C22" s="36"/>
      <c r="D22" s="36"/>
      <c r="E22" s="36" t="s">
        <v>26</v>
      </c>
      <c r="F22" s="37">
        <v>0.13</v>
      </c>
      <c r="G22" s="36" t="s">
        <v>27</v>
      </c>
      <c r="H22" s="37">
        <v>0</v>
      </c>
      <c r="I22" s="36" t="s">
        <v>28</v>
      </c>
      <c r="J22" s="37">
        <v>0.13</v>
      </c>
    </row>
    <row r="23" spans="1:10">
      <c r="A23" s="36"/>
      <c r="B23" s="36"/>
      <c r="C23" s="36"/>
      <c r="D23" s="36"/>
      <c r="E23" s="36" t="s">
        <v>29</v>
      </c>
      <c r="F23" s="37">
        <v>0.21</v>
      </c>
      <c r="G23" s="36"/>
      <c r="H23" s="45" t="s">
        <v>30</v>
      </c>
      <c r="I23" s="45"/>
      <c r="J23" s="37">
        <v>1.33</v>
      </c>
    </row>
    <row r="24" spans="1:10" ht="30" customHeight="1">
      <c r="A24" s="31"/>
      <c r="B24" s="31"/>
      <c r="C24" s="31"/>
      <c r="D24" s="31"/>
      <c r="E24" s="31"/>
      <c r="F24" s="31"/>
      <c r="G24" s="31" t="s">
        <v>31</v>
      </c>
      <c r="H24" s="33">
        <v>8000</v>
      </c>
      <c r="I24" s="31" t="s">
        <v>32</v>
      </c>
      <c r="J24" s="32">
        <v>10640</v>
      </c>
    </row>
    <row r="25" spans="1:10" ht="1.05" customHeight="1">
      <c r="A25" s="13"/>
      <c r="B25" s="13"/>
      <c r="C25" s="13"/>
      <c r="D25" s="13"/>
      <c r="E25" s="13"/>
      <c r="F25" s="13"/>
      <c r="G25" s="13"/>
      <c r="H25" s="13"/>
      <c r="I25" s="13"/>
      <c r="J25" s="13"/>
    </row>
    <row r="26" spans="1:10" ht="18" customHeight="1">
      <c r="A26" s="2" t="s">
        <v>53</v>
      </c>
      <c r="B26" s="4" t="s">
        <v>12</v>
      </c>
      <c r="C26" s="2" t="s">
        <v>13</v>
      </c>
      <c r="D26" s="2" t="s">
        <v>14</v>
      </c>
      <c r="E26" s="43" t="s">
        <v>15</v>
      </c>
      <c r="F26" s="43"/>
      <c r="G26" s="3" t="s">
        <v>16</v>
      </c>
      <c r="H26" s="4" t="s">
        <v>17</v>
      </c>
      <c r="I26" s="4" t="s">
        <v>18</v>
      </c>
      <c r="J26" s="4" t="s">
        <v>19</v>
      </c>
    </row>
    <row r="27" spans="1:10" ht="39" customHeight="1">
      <c r="A27" s="8" t="s">
        <v>39</v>
      </c>
      <c r="B27" s="10" t="s">
        <v>54</v>
      </c>
      <c r="C27" s="8" t="s">
        <v>22</v>
      </c>
      <c r="D27" s="8" t="s">
        <v>55</v>
      </c>
      <c r="E27" s="46" t="s">
        <v>56</v>
      </c>
      <c r="F27" s="46"/>
      <c r="G27" s="9" t="s">
        <v>57</v>
      </c>
      <c r="H27" s="12">
        <v>1</v>
      </c>
      <c r="I27" s="11">
        <v>441.18</v>
      </c>
      <c r="J27" s="11">
        <v>441.18</v>
      </c>
    </row>
    <row r="28" spans="1:10" ht="24" customHeight="1">
      <c r="A28" s="14" t="s">
        <v>45</v>
      </c>
      <c r="B28" s="16" t="s">
        <v>58</v>
      </c>
      <c r="C28" s="14" t="s">
        <v>41</v>
      </c>
      <c r="D28" s="14" t="s">
        <v>59</v>
      </c>
      <c r="E28" s="47" t="s">
        <v>60</v>
      </c>
      <c r="F28" s="47"/>
      <c r="G28" s="15" t="s">
        <v>61</v>
      </c>
      <c r="H28" s="18">
        <v>8</v>
      </c>
      <c r="I28" s="17">
        <v>11.35</v>
      </c>
      <c r="J28" s="17">
        <v>90.8</v>
      </c>
    </row>
    <row r="29" spans="1:10" ht="24" customHeight="1">
      <c r="A29" s="14" t="s">
        <v>45</v>
      </c>
      <c r="B29" s="16" t="s">
        <v>62</v>
      </c>
      <c r="C29" s="14" t="s">
        <v>41</v>
      </c>
      <c r="D29" s="14" t="s">
        <v>63</v>
      </c>
      <c r="E29" s="47" t="s">
        <v>60</v>
      </c>
      <c r="F29" s="47"/>
      <c r="G29" s="15" t="s">
        <v>61</v>
      </c>
      <c r="H29" s="18">
        <v>8</v>
      </c>
      <c r="I29" s="17">
        <v>22.95</v>
      </c>
      <c r="J29" s="17">
        <v>183.6</v>
      </c>
    </row>
    <row r="30" spans="1:10" ht="24" customHeight="1">
      <c r="A30" s="14" t="s">
        <v>45</v>
      </c>
      <c r="B30" s="16" t="s">
        <v>64</v>
      </c>
      <c r="C30" s="14" t="s">
        <v>41</v>
      </c>
      <c r="D30" s="14" t="s">
        <v>65</v>
      </c>
      <c r="E30" s="47" t="s">
        <v>60</v>
      </c>
      <c r="F30" s="47"/>
      <c r="G30" s="15" t="s">
        <v>61</v>
      </c>
      <c r="H30" s="18">
        <v>2</v>
      </c>
      <c r="I30" s="17">
        <v>24.07</v>
      </c>
      <c r="J30" s="17">
        <v>48.14</v>
      </c>
    </row>
    <row r="31" spans="1:10" ht="24" customHeight="1">
      <c r="A31" s="19" t="s">
        <v>20</v>
      </c>
      <c r="B31" s="21" t="s">
        <v>66</v>
      </c>
      <c r="C31" s="19" t="s">
        <v>22</v>
      </c>
      <c r="D31" s="19" t="s">
        <v>67</v>
      </c>
      <c r="E31" s="48" t="s">
        <v>68</v>
      </c>
      <c r="F31" s="48"/>
      <c r="G31" s="20" t="s">
        <v>25</v>
      </c>
      <c r="H31" s="23">
        <v>1</v>
      </c>
      <c r="I31" s="22">
        <v>60</v>
      </c>
      <c r="J31" s="22">
        <v>60</v>
      </c>
    </row>
    <row r="32" spans="1:10" ht="24" customHeight="1">
      <c r="A32" s="19" t="s">
        <v>20</v>
      </c>
      <c r="B32" s="21" t="s">
        <v>69</v>
      </c>
      <c r="C32" s="19" t="s">
        <v>41</v>
      </c>
      <c r="D32" s="19" t="s">
        <v>70</v>
      </c>
      <c r="E32" s="48" t="s">
        <v>71</v>
      </c>
      <c r="F32" s="48"/>
      <c r="G32" s="20" t="s">
        <v>72</v>
      </c>
      <c r="H32" s="23">
        <v>8.86</v>
      </c>
      <c r="I32" s="22">
        <v>5.5</v>
      </c>
      <c r="J32" s="22">
        <v>48.73</v>
      </c>
    </row>
    <row r="33" spans="1:10" ht="25.95" customHeight="1">
      <c r="A33" s="19" t="s">
        <v>20</v>
      </c>
      <c r="B33" s="21" t="s">
        <v>73</v>
      </c>
      <c r="C33" s="19" t="s">
        <v>74</v>
      </c>
      <c r="D33" s="19" t="s">
        <v>75</v>
      </c>
      <c r="E33" s="48" t="s">
        <v>71</v>
      </c>
      <c r="F33" s="48"/>
      <c r="G33" s="20" t="s">
        <v>76</v>
      </c>
      <c r="H33" s="23">
        <v>1.14E-2</v>
      </c>
      <c r="I33" s="22">
        <v>870</v>
      </c>
      <c r="J33" s="22">
        <v>9.91</v>
      </c>
    </row>
    <row r="34" spans="1:10">
      <c r="A34" s="36"/>
      <c r="B34" s="36"/>
      <c r="C34" s="36"/>
      <c r="D34" s="36"/>
      <c r="E34" s="36" t="s">
        <v>26</v>
      </c>
      <c r="F34" s="37">
        <v>288.33999999999997</v>
      </c>
      <c r="G34" s="36" t="s">
        <v>27</v>
      </c>
      <c r="H34" s="37">
        <v>0</v>
      </c>
      <c r="I34" s="36" t="s">
        <v>28</v>
      </c>
      <c r="J34" s="37">
        <v>288.33999999999997</v>
      </c>
    </row>
    <row r="35" spans="1:10">
      <c r="A35" s="36"/>
      <c r="B35" s="36"/>
      <c r="C35" s="36"/>
      <c r="D35" s="36"/>
      <c r="E35" s="36" t="s">
        <v>29</v>
      </c>
      <c r="F35" s="37">
        <v>85.8</v>
      </c>
      <c r="G35" s="36"/>
      <c r="H35" s="45" t="s">
        <v>30</v>
      </c>
      <c r="I35" s="45"/>
      <c r="J35" s="37">
        <v>526.98</v>
      </c>
    </row>
    <row r="36" spans="1:10" ht="30" customHeight="1">
      <c r="A36" s="31"/>
      <c r="B36" s="31"/>
      <c r="C36" s="31"/>
      <c r="D36" s="31"/>
      <c r="E36" s="31"/>
      <c r="F36" s="31"/>
      <c r="G36" s="31" t="s">
        <v>31</v>
      </c>
      <c r="H36" s="33">
        <v>100</v>
      </c>
      <c r="I36" s="31" t="s">
        <v>32</v>
      </c>
      <c r="J36" s="32">
        <v>52698</v>
      </c>
    </row>
    <row r="37" spans="1:10" ht="1.05" customHeight="1">
      <c r="A37" s="13"/>
      <c r="B37" s="13"/>
      <c r="C37" s="13"/>
      <c r="D37" s="13"/>
      <c r="E37" s="13"/>
      <c r="F37" s="13"/>
      <c r="G37" s="13"/>
      <c r="H37" s="13"/>
      <c r="I37" s="13"/>
      <c r="J37" s="13"/>
    </row>
    <row r="38" spans="1:10" ht="18" customHeight="1">
      <c r="A38" s="2" t="s">
        <v>77</v>
      </c>
      <c r="B38" s="4" t="s">
        <v>12</v>
      </c>
      <c r="C38" s="2" t="s">
        <v>13</v>
      </c>
      <c r="D38" s="2" t="s">
        <v>14</v>
      </c>
      <c r="E38" s="43" t="s">
        <v>15</v>
      </c>
      <c r="F38" s="43"/>
      <c r="G38" s="3" t="s">
        <v>16</v>
      </c>
      <c r="H38" s="4" t="s">
        <v>17</v>
      </c>
      <c r="I38" s="4" t="s">
        <v>18</v>
      </c>
      <c r="J38" s="4" t="s">
        <v>19</v>
      </c>
    </row>
    <row r="39" spans="1:10" ht="25.95" customHeight="1">
      <c r="A39" s="8" t="s">
        <v>39</v>
      </c>
      <c r="B39" s="10" t="s">
        <v>78</v>
      </c>
      <c r="C39" s="8" t="s">
        <v>22</v>
      </c>
      <c r="D39" s="8" t="s">
        <v>79</v>
      </c>
      <c r="E39" s="46" t="s">
        <v>60</v>
      </c>
      <c r="F39" s="46"/>
      <c r="G39" s="9" t="s">
        <v>80</v>
      </c>
      <c r="H39" s="12">
        <v>1</v>
      </c>
      <c r="I39" s="11">
        <v>126.64</v>
      </c>
      <c r="J39" s="11">
        <v>126.64</v>
      </c>
    </row>
    <row r="40" spans="1:10" ht="25.95" customHeight="1">
      <c r="A40" s="14" t="s">
        <v>45</v>
      </c>
      <c r="B40" s="16" t="s">
        <v>81</v>
      </c>
      <c r="C40" s="14" t="s">
        <v>41</v>
      </c>
      <c r="D40" s="14" t="s">
        <v>82</v>
      </c>
      <c r="E40" s="47" t="s">
        <v>60</v>
      </c>
      <c r="F40" s="47"/>
      <c r="G40" s="15" t="s">
        <v>61</v>
      </c>
      <c r="H40" s="18">
        <v>1.0660000000000001</v>
      </c>
      <c r="I40" s="17">
        <v>18.09</v>
      </c>
      <c r="J40" s="17">
        <v>19.28</v>
      </c>
    </row>
    <row r="41" spans="1:10" ht="24" customHeight="1">
      <c r="A41" s="14" t="s">
        <v>45</v>
      </c>
      <c r="B41" s="16" t="s">
        <v>64</v>
      </c>
      <c r="C41" s="14" t="s">
        <v>41</v>
      </c>
      <c r="D41" s="14" t="s">
        <v>65</v>
      </c>
      <c r="E41" s="47" t="s">
        <v>60</v>
      </c>
      <c r="F41" s="47"/>
      <c r="G41" s="15" t="s">
        <v>61</v>
      </c>
      <c r="H41" s="18">
        <v>0.27500000000000002</v>
      </c>
      <c r="I41" s="17">
        <v>24.07</v>
      </c>
      <c r="J41" s="17">
        <v>6.61</v>
      </c>
    </row>
    <row r="42" spans="1:10" ht="25.95" customHeight="1">
      <c r="A42" s="14" t="s">
        <v>45</v>
      </c>
      <c r="B42" s="16" t="s">
        <v>83</v>
      </c>
      <c r="C42" s="14" t="s">
        <v>41</v>
      </c>
      <c r="D42" s="14" t="s">
        <v>84</v>
      </c>
      <c r="E42" s="47" t="s">
        <v>60</v>
      </c>
      <c r="F42" s="47"/>
      <c r="G42" s="15" t="s">
        <v>61</v>
      </c>
      <c r="H42" s="18">
        <v>0.125</v>
      </c>
      <c r="I42" s="17">
        <v>97.66</v>
      </c>
      <c r="J42" s="17">
        <v>12.2</v>
      </c>
    </row>
    <row r="43" spans="1:10" ht="24" customHeight="1">
      <c r="A43" s="14" t="s">
        <v>45</v>
      </c>
      <c r="B43" s="16" t="s">
        <v>85</v>
      </c>
      <c r="C43" s="14" t="s">
        <v>41</v>
      </c>
      <c r="D43" s="14" t="s">
        <v>86</v>
      </c>
      <c r="E43" s="47" t="s">
        <v>60</v>
      </c>
      <c r="F43" s="47"/>
      <c r="G43" s="15" t="s">
        <v>61</v>
      </c>
      <c r="H43" s="18">
        <v>1.0660000000000001</v>
      </c>
      <c r="I43" s="17">
        <v>17.39</v>
      </c>
      <c r="J43" s="17">
        <v>18.53</v>
      </c>
    </row>
    <row r="44" spans="1:10" ht="24" customHeight="1">
      <c r="A44" s="14" t="s">
        <v>45</v>
      </c>
      <c r="B44" s="16" t="s">
        <v>87</v>
      </c>
      <c r="C44" s="14" t="s">
        <v>41</v>
      </c>
      <c r="D44" s="14" t="s">
        <v>88</v>
      </c>
      <c r="E44" s="47" t="s">
        <v>60</v>
      </c>
      <c r="F44" s="47"/>
      <c r="G44" s="15" t="s">
        <v>61</v>
      </c>
      <c r="H44" s="18">
        <v>1.0660000000000001</v>
      </c>
      <c r="I44" s="17">
        <v>52.04</v>
      </c>
      <c r="J44" s="17">
        <v>55.47</v>
      </c>
    </row>
    <row r="45" spans="1:10" ht="24" customHeight="1">
      <c r="A45" s="19" t="s">
        <v>20</v>
      </c>
      <c r="B45" s="21" t="s">
        <v>89</v>
      </c>
      <c r="C45" s="19" t="s">
        <v>22</v>
      </c>
      <c r="D45" s="19" t="s">
        <v>90</v>
      </c>
      <c r="E45" s="48" t="s">
        <v>91</v>
      </c>
      <c r="F45" s="48"/>
      <c r="G45" s="20" t="s">
        <v>49</v>
      </c>
      <c r="H45" s="23">
        <v>1</v>
      </c>
      <c r="I45" s="22">
        <v>14.55</v>
      </c>
      <c r="J45" s="22">
        <v>14.55</v>
      </c>
    </row>
    <row r="46" spans="1:10">
      <c r="A46" s="36"/>
      <c r="B46" s="36"/>
      <c r="C46" s="36"/>
      <c r="D46" s="36"/>
      <c r="E46" s="36" t="s">
        <v>26</v>
      </c>
      <c r="F46" s="37">
        <v>97.65</v>
      </c>
      <c r="G46" s="36" t="s">
        <v>27</v>
      </c>
      <c r="H46" s="37">
        <v>0</v>
      </c>
      <c r="I46" s="36" t="s">
        <v>28</v>
      </c>
      <c r="J46" s="37">
        <v>97.65</v>
      </c>
    </row>
    <row r="47" spans="1:10">
      <c r="A47" s="36"/>
      <c r="B47" s="36"/>
      <c r="C47" s="36"/>
      <c r="D47" s="36"/>
      <c r="E47" s="36" t="s">
        <v>29</v>
      </c>
      <c r="F47" s="37">
        <v>24.63</v>
      </c>
      <c r="G47" s="36"/>
      <c r="H47" s="45" t="s">
        <v>30</v>
      </c>
      <c r="I47" s="45"/>
      <c r="J47" s="37">
        <v>151.27000000000001</v>
      </c>
    </row>
    <row r="48" spans="1:10" ht="30" customHeight="1">
      <c r="A48" s="31"/>
      <c r="B48" s="31"/>
      <c r="C48" s="31"/>
      <c r="D48" s="31"/>
      <c r="E48" s="31"/>
      <c r="F48" s="31"/>
      <c r="G48" s="31" t="s">
        <v>31</v>
      </c>
      <c r="H48" s="33">
        <v>900</v>
      </c>
      <c r="I48" s="31" t="s">
        <v>32</v>
      </c>
      <c r="J48" s="32">
        <v>136143</v>
      </c>
    </row>
    <row r="49" spans="1:10" ht="1.05" customHeight="1">
      <c r="A49" s="13"/>
      <c r="B49" s="13"/>
      <c r="C49" s="13"/>
      <c r="D49" s="13"/>
      <c r="E49" s="13"/>
      <c r="F49" s="13"/>
      <c r="G49" s="13"/>
      <c r="H49" s="13"/>
      <c r="I49" s="13"/>
      <c r="J49" s="13"/>
    </row>
    <row r="50" spans="1:10" ht="18" customHeight="1">
      <c r="A50" s="2" t="s">
        <v>92</v>
      </c>
      <c r="B50" s="4" t="s">
        <v>12</v>
      </c>
      <c r="C50" s="2" t="s">
        <v>13</v>
      </c>
      <c r="D50" s="2" t="s">
        <v>14</v>
      </c>
      <c r="E50" s="43" t="s">
        <v>15</v>
      </c>
      <c r="F50" s="43"/>
      <c r="G50" s="3" t="s">
        <v>16</v>
      </c>
      <c r="H50" s="4" t="s">
        <v>17</v>
      </c>
      <c r="I50" s="4" t="s">
        <v>18</v>
      </c>
      <c r="J50" s="4" t="s">
        <v>19</v>
      </c>
    </row>
    <row r="51" spans="1:10" ht="39" customHeight="1">
      <c r="A51" s="24" t="s">
        <v>20</v>
      </c>
      <c r="B51" s="26" t="s">
        <v>93</v>
      </c>
      <c r="C51" s="24" t="s">
        <v>22</v>
      </c>
      <c r="D51" s="24" t="s">
        <v>94</v>
      </c>
      <c r="E51" s="44" t="s">
        <v>95</v>
      </c>
      <c r="F51" s="44"/>
      <c r="G51" s="25" t="s">
        <v>96</v>
      </c>
      <c r="H51" s="28">
        <v>1</v>
      </c>
      <c r="I51" s="27">
        <v>210</v>
      </c>
      <c r="J51" s="27">
        <v>210</v>
      </c>
    </row>
    <row r="52" spans="1:10">
      <c r="A52" s="36"/>
      <c r="B52" s="36"/>
      <c r="C52" s="36"/>
      <c r="D52" s="36"/>
      <c r="E52" s="36" t="s">
        <v>26</v>
      </c>
      <c r="F52" s="37">
        <v>0</v>
      </c>
      <c r="G52" s="36" t="s">
        <v>27</v>
      </c>
      <c r="H52" s="37">
        <v>0</v>
      </c>
      <c r="I52" s="36" t="s">
        <v>28</v>
      </c>
      <c r="J52" s="37">
        <v>0</v>
      </c>
    </row>
    <row r="53" spans="1:10">
      <c r="A53" s="36"/>
      <c r="B53" s="36"/>
      <c r="C53" s="36"/>
      <c r="D53" s="36"/>
      <c r="E53" s="36" t="s">
        <v>29</v>
      </c>
      <c r="F53" s="37">
        <v>40.840000000000003</v>
      </c>
      <c r="G53" s="36"/>
      <c r="H53" s="45" t="s">
        <v>30</v>
      </c>
      <c r="I53" s="45"/>
      <c r="J53" s="37">
        <v>250.84</v>
      </c>
    </row>
    <row r="54" spans="1:10" ht="30" customHeight="1">
      <c r="A54" s="31"/>
      <c r="B54" s="31"/>
      <c r="C54" s="31"/>
      <c r="D54" s="31"/>
      <c r="E54" s="31"/>
      <c r="F54" s="31"/>
      <c r="G54" s="31" t="s">
        <v>31</v>
      </c>
      <c r="H54" s="33">
        <v>40</v>
      </c>
      <c r="I54" s="31" t="s">
        <v>32</v>
      </c>
      <c r="J54" s="32">
        <v>10033.6</v>
      </c>
    </row>
    <row r="55" spans="1:10" ht="1.05" customHeight="1">
      <c r="A55" s="13"/>
      <c r="B55" s="13"/>
      <c r="C55" s="13"/>
      <c r="D55" s="13"/>
      <c r="E55" s="13"/>
      <c r="F55" s="13"/>
      <c r="G55" s="13"/>
      <c r="H55" s="13"/>
      <c r="I55" s="13"/>
      <c r="J55" s="13"/>
    </row>
    <row r="56" spans="1:10" ht="18" customHeight="1">
      <c r="A56" s="2" t="s">
        <v>97</v>
      </c>
      <c r="B56" s="4" t="s">
        <v>12</v>
      </c>
      <c r="C56" s="2" t="s">
        <v>13</v>
      </c>
      <c r="D56" s="2" t="s">
        <v>14</v>
      </c>
      <c r="E56" s="43" t="s">
        <v>15</v>
      </c>
      <c r="F56" s="43"/>
      <c r="G56" s="3" t="s">
        <v>16</v>
      </c>
      <c r="H56" s="4" t="s">
        <v>17</v>
      </c>
      <c r="I56" s="4" t="s">
        <v>18</v>
      </c>
      <c r="J56" s="4" t="s">
        <v>19</v>
      </c>
    </row>
    <row r="57" spans="1:10" ht="39" customHeight="1">
      <c r="A57" s="8" t="s">
        <v>39</v>
      </c>
      <c r="B57" s="10" t="s">
        <v>98</v>
      </c>
      <c r="C57" s="8" t="s">
        <v>22</v>
      </c>
      <c r="D57" s="8" t="s">
        <v>99</v>
      </c>
      <c r="E57" s="46" t="s">
        <v>60</v>
      </c>
      <c r="F57" s="46"/>
      <c r="G57" s="9" t="s">
        <v>96</v>
      </c>
      <c r="H57" s="12">
        <v>1</v>
      </c>
      <c r="I57" s="11">
        <v>3903.72</v>
      </c>
      <c r="J57" s="11">
        <v>3903.72</v>
      </c>
    </row>
    <row r="58" spans="1:10" ht="24" customHeight="1">
      <c r="A58" s="14" t="s">
        <v>45</v>
      </c>
      <c r="B58" s="16" t="s">
        <v>58</v>
      </c>
      <c r="C58" s="14" t="s">
        <v>41</v>
      </c>
      <c r="D58" s="14" t="s">
        <v>59</v>
      </c>
      <c r="E58" s="47" t="s">
        <v>60</v>
      </c>
      <c r="F58" s="47"/>
      <c r="G58" s="15" t="s">
        <v>61</v>
      </c>
      <c r="H58" s="18">
        <v>40</v>
      </c>
      <c r="I58" s="17">
        <v>11.35</v>
      </c>
      <c r="J58" s="17">
        <v>454</v>
      </c>
    </row>
    <row r="59" spans="1:10" ht="24" customHeight="1">
      <c r="A59" s="14" t="s">
        <v>45</v>
      </c>
      <c r="B59" s="16" t="s">
        <v>64</v>
      </c>
      <c r="C59" s="14" t="s">
        <v>41</v>
      </c>
      <c r="D59" s="14" t="s">
        <v>65</v>
      </c>
      <c r="E59" s="47" t="s">
        <v>60</v>
      </c>
      <c r="F59" s="47"/>
      <c r="G59" s="15" t="s">
        <v>61</v>
      </c>
      <c r="H59" s="18">
        <v>20</v>
      </c>
      <c r="I59" s="17">
        <v>24.07</v>
      </c>
      <c r="J59" s="17">
        <v>481.4</v>
      </c>
    </row>
    <row r="60" spans="1:10" ht="24" customHeight="1">
      <c r="A60" s="14" t="s">
        <v>45</v>
      </c>
      <c r="B60" s="16" t="s">
        <v>85</v>
      </c>
      <c r="C60" s="14" t="s">
        <v>41</v>
      </c>
      <c r="D60" s="14" t="s">
        <v>86</v>
      </c>
      <c r="E60" s="47" t="s">
        <v>60</v>
      </c>
      <c r="F60" s="47"/>
      <c r="G60" s="15" t="s">
        <v>61</v>
      </c>
      <c r="H60" s="18">
        <v>65</v>
      </c>
      <c r="I60" s="17">
        <v>17.39</v>
      </c>
      <c r="J60" s="17">
        <v>1130.3499999999999</v>
      </c>
    </row>
    <row r="61" spans="1:10" ht="24" customHeight="1">
      <c r="A61" s="14" t="s">
        <v>45</v>
      </c>
      <c r="B61" s="16" t="s">
        <v>62</v>
      </c>
      <c r="C61" s="14" t="s">
        <v>41</v>
      </c>
      <c r="D61" s="14" t="s">
        <v>63</v>
      </c>
      <c r="E61" s="47" t="s">
        <v>60</v>
      </c>
      <c r="F61" s="47"/>
      <c r="G61" s="15" t="s">
        <v>61</v>
      </c>
      <c r="H61" s="18">
        <v>20</v>
      </c>
      <c r="I61" s="17">
        <v>22.95</v>
      </c>
      <c r="J61" s="17">
        <v>459</v>
      </c>
    </row>
    <row r="62" spans="1:10" ht="25.95" customHeight="1">
      <c r="A62" s="14" t="s">
        <v>45</v>
      </c>
      <c r="B62" s="16" t="s">
        <v>83</v>
      </c>
      <c r="C62" s="14" t="s">
        <v>41</v>
      </c>
      <c r="D62" s="14" t="s">
        <v>84</v>
      </c>
      <c r="E62" s="47" t="s">
        <v>60</v>
      </c>
      <c r="F62" s="47"/>
      <c r="G62" s="15" t="s">
        <v>61</v>
      </c>
      <c r="H62" s="18">
        <v>9</v>
      </c>
      <c r="I62" s="17">
        <v>97.66</v>
      </c>
      <c r="J62" s="17">
        <v>878.94</v>
      </c>
    </row>
    <row r="63" spans="1:10" ht="24" customHeight="1">
      <c r="A63" s="19" t="s">
        <v>20</v>
      </c>
      <c r="B63" s="21" t="s">
        <v>100</v>
      </c>
      <c r="C63" s="19" t="s">
        <v>41</v>
      </c>
      <c r="D63" s="19" t="s">
        <v>101</v>
      </c>
      <c r="E63" s="48" t="s">
        <v>71</v>
      </c>
      <c r="F63" s="48"/>
      <c r="G63" s="20" t="s">
        <v>102</v>
      </c>
      <c r="H63" s="23">
        <v>0.29360000000000003</v>
      </c>
      <c r="I63" s="22">
        <v>15.59</v>
      </c>
      <c r="J63" s="22">
        <v>4.57</v>
      </c>
    </row>
    <row r="64" spans="1:10" ht="25.95" customHeight="1">
      <c r="A64" s="19" t="s">
        <v>20</v>
      </c>
      <c r="B64" s="21" t="s">
        <v>103</v>
      </c>
      <c r="C64" s="19" t="s">
        <v>41</v>
      </c>
      <c r="D64" s="19" t="s">
        <v>104</v>
      </c>
      <c r="E64" s="48" t="s">
        <v>71</v>
      </c>
      <c r="F64" s="48"/>
      <c r="G64" s="20" t="s">
        <v>105</v>
      </c>
      <c r="H64" s="23">
        <v>1.8294999999999999</v>
      </c>
      <c r="I64" s="22">
        <v>74.400000000000006</v>
      </c>
      <c r="J64" s="22">
        <v>136.11000000000001</v>
      </c>
    </row>
    <row r="65" spans="1:10" ht="25.95" customHeight="1">
      <c r="A65" s="19" t="s">
        <v>20</v>
      </c>
      <c r="B65" s="21" t="s">
        <v>106</v>
      </c>
      <c r="C65" s="19" t="s">
        <v>41</v>
      </c>
      <c r="D65" s="19" t="s">
        <v>107</v>
      </c>
      <c r="E65" s="48" t="s">
        <v>71</v>
      </c>
      <c r="F65" s="48"/>
      <c r="G65" s="20" t="s">
        <v>102</v>
      </c>
      <c r="H65" s="23">
        <v>1.8294999999999999</v>
      </c>
      <c r="I65" s="22">
        <v>20.149999999999999</v>
      </c>
      <c r="J65" s="22">
        <v>36.86</v>
      </c>
    </row>
    <row r="66" spans="1:10" ht="25.95" customHeight="1">
      <c r="A66" s="19" t="s">
        <v>20</v>
      </c>
      <c r="B66" s="21" t="s">
        <v>108</v>
      </c>
      <c r="C66" s="19" t="s">
        <v>41</v>
      </c>
      <c r="D66" s="19" t="s">
        <v>109</v>
      </c>
      <c r="E66" s="48" t="s">
        <v>71</v>
      </c>
      <c r="F66" s="48"/>
      <c r="G66" s="20" t="s">
        <v>102</v>
      </c>
      <c r="H66" s="23">
        <v>1.8294999999999999</v>
      </c>
      <c r="I66" s="22">
        <v>15.5</v>
      </c>
      <c r="J66" s="22">
        <v>28.35</v>
      </c>
    </row>
    <row r="67" spans="1:10" ht="25.95" customHeight="1">
      <c r="A67" s="19" t="s">
        <v>20</v>
      </c>
      <c r="B67" s="21" t="s">
        <v>110</v>
      </c>
      <c r="C67" s="19" t="s">
        <v>41</v>
      </c>
      <c r="D67" s="19" t="s">
        <v>111</v>
      </c>
      <c r="E67" s="48" t="s">
        <v>91</v>
      </c>
      <c r="F67" s="48"/>
      <c r="G67" s="20" t="s">
        <v>102</v>
      </c>
      <c r="H67" s="23">
        <v>0.29360000000000003</v>
      </c>
      <c r="I67" s="22">
        <v>253.45</v>
      </c>
      <c r="J67" s="22">
        <v>74.41</v>
      </c>
    </row>
    <row r="68" spans="1:10" ht="25.95" customHeight="1">
      <c r="A68" s="19" t="s">
        <v>20</v>
      </c>
      <c r="B68" s="21" t="s">
        <v>112</v>
      </c>
      <c r="C68" s="19" t="s">
        <v>41</v>
      </c>
      <c r="D68" s="19" t="s">
        <v>113</v>
      </c>
      <c r="E68" s="48" t="s">
        <v>71</v>
      </c>
      <c r="F68" s="48"/>
      <c r="G68" s="20" t="s">
        <v>102</v>
      </c>
      <c r="H68" s="23">
        <v>0.62670000000000003</v>
      </c>
      <c r="I68" s="22">
        <v>74.400000000000006</v>
      </c>
      <c r="J68" s="22">
        <v>46.62</v>
      </c>
    </row>
    <row r="69" spans="1:10" ht="24" customHeight="1">
      <c r="A69" s="19" t="s">
        <v>20</v>
      </c>
      <c r="B69" s="21" t="s">
        <v>114</v>
      </c>
      <c r="C69" s="19" t="s">
        <v>41</v>
      </c>
      <c r="D69" s="19" t="s">
        <v>115</v>
      </c>
      <c r="E69" s="48" t="s">
        <v>71</v>
      </c>
      <c r="F69" s="48"/>
      <c r="G69" s="20" t="s">
        <v>102</v>
      </c>
      <c r="H69" s="23">
        <v>0.29360000000000003</v>
      </c>
      <c r="I69" s="22">
        <v>62.79</v>
      </c>
      <c r="J69" s="22">
        <v>18.43</v>
      </c>
    </row>
    <row r="70" spans="1:10" ht="25.95" customHeight="1">
      <c r="A70" s="19" t="s">
        <v>20</v>
      </c>
      <c r="B70" s="21" t="s">
        <v>116</v>
      </c>
      <c r="C70" s="19" t="s">
        <v>41</v>
      </c>
      <c r="D70" s="19" t="s">
        <v>117</v>
      </c>
      <c r="E70" s="48" t="s">
        <v>71</v>
      </c>
      <c r="F70" s="48"/>
      <c r="G70" s="20" t="s">
        <v>102</v>
      </c>
      <c r="H70" s="23">
        <v>0.33579999999999999</v>
      </c>
      <c r="I70" s="22">
        <v>15.25</v>
      </c>
      <c r="J70" s="22">
        <v>5.12</v>
      </c>
    </row>
    <row r="71" spans="1:10" ht="24" customHeight="1">
      <c r="A71" s="19" t="s">
        <v>20</v>
      </c>
      <c r="B71" s="21" t="s">
        <v>118</v>
      </c>
      <c r="C71" s="19" t="s">
        <v>41</v>
      </c>
      <c r="D71" s="19" t="s">
        <v>119</v>
      </c>
      <c r="E71" s="48" t="s">
        <v>91</v>
      </c>
      <c r="F71" s="48"/>
      <c r="G71" s="20" t="s">
        <v>105</v>
      </c>
      <c r="H71" s="23">
        <v>1.8294999999999999</v>
      </c>
      <c r="I71" s="22">
        <v>13.95</v>
      </c>
      <c r="J71" s="22">
        <v>25.52</v>
      </c>
    </row>
    <row r="72" spans="1:10" ht="25.95" customHeight="1">
      <c r="A72" s="19" t="s">
        <v>20</v>
      </c>
      <c r="B72" s="21" t="s">
        <v>120</v>
      </c>
      <c r="C72" s="19" t="s">
        <v>41</v>
      </c>
      <c r="D72" s="19" t="s">
        <v>121</v>
      </c>
      <c r="E72" s="48" t="s">
        <v>71</v>
      </c>
      <c r="F72" s="48"/>
      <c r="G72" s="20" t="s">
        <v>122</v>
      </c>
      <c r="H72" s="23">
        <v>0.33579999999999999</v>
      </c>
      <c r="I72" s="22">
        <v>2.2000000000000002</v>
      </c>
      <c r="J72" s="22">
        <v>0.73</v>
      </c>
    </row>
    <row r="73" spans="1:10" ht="25.95" customHeight="1">
      <c r="A73" s="19" t="s">
        <v>20</v>
      </c>
      <c r="B73" s="21" t="s">
        <v>123</v>
      </c>
      <c r="C73" s="19" t="s">
        <v>41</v>
      </c>
      <c r="D73" s="19" t="s">
        <v>124</v>
      </c>
      <c r="E73" s="48" t="s">
        <v>71</v>
      </c>
      <c r="F73" s="48"/>
      <c r="G73" s="20" t="s">
        <v>102</v>
      </c>
      <c r="H73" s="23">
        <v>0.62670000000000003</v>
      </c>
      <c r="I73" s="22">
        <v>6.04</v>
      </c>
      <c r="J73" s="22">
        <v>3.78</v>
      </c>
    </row>
    <row r="74" spans="1:10" ht="25.95" customHeight="1">
      <c r="A74" s="19" t="s">
        <v>20</v>
      </c>
      <c r="B74" s="21" t="s">
        <v>125</v>
      </c>
      <c r="C74" s="19" t="s">
        <v>41</v>
      </c>
      <c r="D74" s="19" t="s">
        <v>126</v>
      </c>
      <c r="E74" s="48" t="s">
        <v>71</v>
      </c>
      <c r="F74" s="48"/>
      <c r="G74" s="20" t="s">
        <v>102</v>
      </c>
      <c r="H74" s="23">
        <v>0.62670000000000003</v>
      </c>
      <c r="I74" s="22">
        <v>2.3199999999999998</v>
      </c>
      <c r="J74" s="22">
        <v>1.45</v>
      </c>
    </row>
    <row r="75" spans="1:10" ht="25.95" customHeight="1">
      <c r="A75" s="19" t="s">
        <v>20</v>
      </c>
      <c r="B75" s="21" t="s">
        <v>127</v>
      </c>
      <c r="C75" s="19" t="s">
        <v>41</v>
      </c>
      <c r="D75" s="19" t="s">
        <v>128</v>
      </c>
      <c r="E75" s="48" t="s">
        <v>71</v>
      </c>
      <c r="F75" s="48"/>
      <c r="G75" s="20" t="s">
        <v>102</v>
      </c>
      <c r="H75" s="23">
        <v>0.62670000000000003</v>
      </c>
      <c r="I75" s="22">
        <v>1.73</v>
      </c>
      <c r="J75" s="22">
        <v>1.08</v>
      </c>
    </row>
    <row r="76" spans="1:10" ht="25.95" customHeight="1">
      <c r="A76" s="19" t="s">
        <v>20</v>
      </c>
      <c r="B76" s="21" t="s">
        <v>129</v>
      </c>
      <c r="C76" s="19" t="s">
        <v>41</v>
      </c>
      <c r="D76" s="19" t="s">
        <v>130</v>
      </c>
      <c r="E76" s="48" t="s">
        <v>91</v>
      </c>
      <c r="F76" s="48"/>
      <c r="G76" s="20" t="s">
        <v>61</v>
      </c>
      <c r="H76" s="23">
        <v>52</v>
      </c>
      <c r="I76" s="22">
        <v>2.25</v>
      </c>
      <c r="J76" s="22">
        <v>117</v>
      </c>
    </row>
    <row r="77" spans="1:10">
      <c r="A77" s="36"/>
      <c r="B77" s="36"/>
      <c r="C77" s="36"/>
      <c r="D77" s="36"/>
      <c r="E77" s="36" t="s">
        <v>26</v>
      </c>
      <c r="F77" s="37">
        <v>2881.91</v>
      </c>
      <c r="G77" s="36" t="s">
        <v>27</v>
      </c>
      <c r="H77" s="37">
        <v>0</v>
      </c>
      <c r="I77" s="36" t="s">
        <v>28</v>
      </c>
      <c r="J77" s="37">
        <v>2881.91</v>
      </c>
    </row>
    <row r="78" spans="1:10">
      <c r="A78" s="36"/>
      <c r="B78" s="36"/>
      <c r="C78" s="36"/>
      <c r="D78" s="36"/>
      <c r="E78" s="36" t="s">
        <v>29</v>
      </c>
      <c r="F78" s="37">
        <v>759.27</v>
      </c>
      <c r="G78" s="36"/>
      <c r="H78" s="45" t="s">
        <v>30</v>
      </c>
      <c r="I78" s="45"/>
      <c r="J78" s="37">
        <v>4662.99</v>
      </c>
    </row>
    <row r="79" spans="1:10" ht="30" customHeight="1">
      <c r="A79" s="31"/>
      <c r="B79" s="31"/>
      <c r="C79" s="31"/>
      <c r="D79" s="31"/>
      <c r="E79" s="31"/>
      <c r="F79" s="31"/>
      <c r="G79" s="31" t="s">
        <v>31</v>
      </c>
      <c r="H79" s="33">
        <v>20</v>
      </c>
      <c r="I79" s="31" t="s">
        <v>32</v>
      </c>
      <c r="J79" s="32">
        <v>93259.8</v>
      </c>
    </row>
    <row r="80" spans="1:10" ht="1.05" customHeight="1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0">
      <c r="A81" s="35"/>
      <c r="B81" s="35"/>
      <c r="C81" s="35"/>
      <c r="D81" s="35"/>
      <c r="E81" s="35"/>
      <c r="F81" s="35"/>
      <c r="G81" s="35"/>
      <c r="H81" s="35"/>
      <c r="I81" s="35"/>
      <c r="J81" s="35"/>
    </row>
    <row r="82" spans="1:10">
      <c r="A82" s="49"/>
      <c r="B82" s="49"/>
      <c r="C82" s="49"/>
      <c r="D82" s="34"/>
      <c r="E82" s="31"/>
      <c r="F82" s="39" t="s">
        <v>131</v>
      </c>
      <c r="G82" s="49"/>
      <c r="H82" s="50">
        <v>257040.5</v>
      </c>
      <c r="I82" s="49"/>
      <c r="J82" s="49"/>
    </row>
    <row r="83" spans="1:10">
      <c r="A83" s="49"/>
      <c r="B83" s="49"/>
      <c r="C83" s="49"/>
      <c r="D83" s="34"/>
      <c r="E83" s="31"/>
      <c r="F83" s="39" t="s">
        <v>132</v>
      </c>
      <c r="G83" s="49"/>
      <c r="H83" s="50">
        <v>49929</v>
      </c>
      <c r="I83" s="49"/>
      <c r="J83" s="49"/>
    </row>
    <row r="84" spans="1:10">
      <c r="A84" s="49"/>
      <c r="B84" s="49"/>
      <c r="C84" s="49"/>
      <c r="D84" s="34"/>
      <c r="E84" s="31"/>
      <c r="F84" s="39" t="s">
        <v>133</v>
      </c>
      <c r="G84" s="49"/>
      <c r="H84" s="50">
        <v>306969.5</v>
      </c>
      <c r="I84" s="49"/>
      <c r="J84" s="49"/>
    </row>
    <row r="85" spans="1:10" ht="60" customHeight="1">
      <c r="A85" s="30"/>
      <c r="B85" s="30"/>
      <c r="C85" s="30"/>
      <c r="D85" s="30"/>
      <c r="E85" s="30"/>
      <c r="F85" s="30"/>
      <c r="G85" s="30"/>
      <c r="H85" s="30"/>
      <c r="I85" s="30"/>
      <c r="J85" s="30"/>
    </row>
    <row r="86" spans="1:10" ht="70.05" customHeight="1">
      <c r="A86" s="51" t="s">
        <v>134</v>
      </c>
      <c r="B86" s="41"/>
      <c r="C86" s="41"/>
      <c r="D86" s="41"/>
      <c r="E86" s="41"/>
      <c r="F86" s="41"/>
      <c r="G86" s="41"/>
      <c r="H86" s="41"/>
      <c r="I86" s="41"/>
      <c r="J86" s="41"/>
    </row>
  </sheetData>
  <mergeCells count="75">
    <mergeCell ref="A86:J86"/>
    <mergeCell ref="A83:C83"/>
    <mergeCell ref="F83:G83"/>
    <mergeCell ref="H83:J83"/>
    <mergeCell ref="A84:C84"/>
    <mergeCell ref="F84:G84"/>
    <mergeCell ref="H84:J84"/>
    <mergeCell ref="E76:F76"/>
    <mergeCell ref="H78:I78"/>
    <mergeCell ref="A82:C82"/>
    <mergeCell ref="F82:G82"/>
    <mergeCell ref="H82:J82"/>
    <mergeCell ref="E71:F71"/>
    <mergeCell ref="E72:F72"/>
    <mergeCell ref="E73:F73"/>
    <mergeCell ref="E74:F74"/>
    <mergeCell ref="E75:F75"/>
    <mergeCell ref="E66:F66"/>
    <mergeCell ref="E67:F67"/>
    <mergeCell ref="E68:F68"/>
    <mergeCell ref="E69:F69"/>
    <mergeCell ref="E70:F70"/>
    <mergeCell ref="E61:F61"/>
    <mergeCell ref="E62:F62"/>
    <mergeCell ref="E63:F63"/>
    <mergeCell ref="E64:F64"/>
    <mergeCell ref="E65:F65"/>
    <mergeCell ref="E56:F56"/>
    <mergeCell ref="E57:F57"/>
    <mergeCell ref="E58:F58"/>
    <mergeCell ref="E59:F59"/>
    <mergeCell ref="E60:F60"/>
    <mergeCell ref="E45:F45"/>
    <mergeCell ref="H47:I47"/>
    <mergeCell ref="E50:F50"/>
    <mergeCell ref="E51:F51"/>
    <mergeCell ref="H53:I53"/>
    <mergeCell ref="E40:F40"/>
    <mergeCell ref="E41:F41"/>
    <mergeCell ref="E42:F42"/>
    <mergeCell ref="E43:F43"/>
    <mergeCell ref="E44:F44"/>
    <mergeCell ref="E32:F32"/>
    <mergeCell ref="E33:F33"/>
    <mergeCell ref="H35:I35"/>
    <mergeCell ref="E38:F38"/>
    <mergeCell ref="E39:F39"/>
    <mergeCell ref="E27:F27"/>
    <mergeCell ref="E28:F28"/>
    <mergeCell ref="E29:F29"/>
    <mergeCell ref="E30:F30"/>
    <mergeCell ref="E31:F31"/>
    <mergeCell ref="E19:F19"/>
    <mergeCell ref="E20:F20"/>
    <mergeCell ref="E21:F21"/>
    <mergeCell ref="H23:I23"/>
    <mergeCell ref="E26:F26"/>
    <mergeCell ref="E11:F11"/>
    <mergeCell ref="E12:F12"/>
    <mergeCell ref="H14:I14"/>
    <mergeCell ref="F17:G17"/>
    <mergeCell ref="E18:F18"/>
    <mergeCell ref="A3:J3"/>
    <mergeCell ref="F4:G4"/>
    <mergeCell ref="E5:F5"/>
    <mergeCell ref="E6:F6"/>
    <mergeCell ref="H8:I8"/>
    <mergeCell ref="C1:D1"/>
    <mergeCell ref="E1:F1"/>
    <mergeCell ref="G1:H1"/>
    <mergeCell ref="I1:J1"/>
    <mergeCell ref="C2:D2"/>
    <mergeCell ref="E2:F2"/>
    <mergeCell ref="G2:H2"/>
    <mergeCell ref="I2:J2"/>
  </mergeCells>
  <pageMargins left="0.25" right="0.25" top="0.75" bottom="0.75" header="0.3" footer="0.3"/>
  <pageSetup paperSize="9" scale="77" fitToHeight="0" orientation="landscape" r:id="rId1"/>
  <headerFooter>
    <oddHeader>&amp;L &amp;C &amp;R</oddHeader>
    <oddFooter>&amp;L &amp;CEFATÁ! ENGENHARIA E TOPOGRAFIA
J M SOUSA ENGENHARIA LTDA
(98) 98583-2299 / efata.eng@gmail.com &amp;R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222"/>
  <sheetViews>
    <sheetView zoomScale="70" zoomScaleNormal="70" workbookViewId="0">
      <selection activeCell="L13" sqref="L13"/>
    </sheetView>
  </sheetViews>
  <sheetFormatPr defaultRowHeight="14.4"/>
  <cols>
    <col min="1" max="1" width="11.796875" style="80" customWidth="1"/>
    <col min="2" max="2" width="52.8984375" style="80" customWidth="1"/>
    <col min="3" max="3" width="9.796875" style="80" customWidth="1"/>
    <col min="4" max="4" width="10.3984375" style="80" customWidth="1"/>
    <col min="5" max="5" width="11.69921875" style="80" customWidth="1"/>
    <col min="6" max="6" width="12.796875" style="80" customWidth="1"/>
    <col min="7" max="7" width="16.8984375" style="80" customWidth="1"/>
    <col min="8" max="10" width="8.796875" style="80"/>
    <col min="11" max="11" width="13.09765625" style="80" customWidth="1"/>
    <col min="12" max="16384" width="8.796875" style="80"/>
  </cols>
  <sheetData>
    <row r="1" spans="1:46" ht="94.2" customHeight="1">
      <c r="A1" s="77"/>
      <c r="B1" s="78"/>
      <c r="C1" s="78"/>
      <c r="D1" s="78"/>
      <c r="E1" s="78"/>
      <c r="F1" s="78"/>
      <c r="G1" s="79"/>
    </row>
    <row r="2" spans="1:46" ht="52.2" customHeight="1">
      <c r="A2" s="81" t="s">
        <v>138</v>
      </c>
      <c r="B2" s="82" t="s">
        <v>4</v>
      </c>
      <c r="C2" s="83"/>
      <c r="D2" s="83"/>
      <c r="E2" s="84"/>
      <c r="F2" s="85" t="s">
        <v>139</v>
      </c>
      <c r="G2" s="86" t="s">
        <v>140</v>
      </c>
    </row>
    <row r="3" spans="1:46" ht="15.6">
      <c r="A3" s="81" t="s">
        <v>214</v>
      </c>
      <c r="B3" s="87" t="s">
        <v>268</v>
      </c>
      <c r="C3" s="88"/>
      <c r="D3" s="88"/>
      <c r="E3" s="89"/>
      <c r="F3" s="90">
        <v>0.19450000000000001</v>
      </c>
      <c r="G3" s="91" t="s">
        <v>270</v>
      </c>
    </row>
    <row r="4" spans="1:46" ht="28.8">
      <c r="A4" s="92" t="s">
        <v>141</v>
      </c>
      <c r="B4" s="93" t="s">
        <v>142</v>
      </c>
      <c r="C4" s="94"/>
      <c r="D4" s="94"/>
      <c r="E4" s="95"/>
      <c r="F4" s="96"/>
      <c r="G4" s="97"/>
    </row>
    <row r="5" spans="1:46" ht="15.6" customHeight="1" thickBot="1">
      <c r="A5" s="98" t="s">
        <v>143</v>
      </c>
      <c r="B5" s="99"/>
      <c r="C5" s="99"/>
      <c r="D5" s="99"/>
      <c r="E5" s="99"/>
      <c r="F5" s="99"/>
      <c r="G5" s="100"/>
    </row>
    <row r="6" spans="1:46" ht="15.6" customHeight="1" thickBot="1">
      <c r="A6" s="367"/>
      <c r="B6" s="367"/>
      <c r="C6" s="367"/>
      <c r="D6" s="367"/>
      <c r="E6" s="367"/>
      <c r="F6" s="367"/>
      <c r="G6" s="367"/>
    </row>
    <row r="7" spans="1:46" s="107" customFormat="1" ht="15.6">
      <c r="A7" s="101" t="s">
        <v>144</v>
      </c>
      <c r="B7" s="102" t="s">
        <v>145</v>
      </c>
      <c r="C7" s="103"/>
      <c r="D7" s="103"/>
      <c r="E7" s="104"/>
      <c r="F7" s="101" t="s">
        <v>146</v>
      </c>
      <c r="G7" s="101" t="s">
        <v>147</v>
      </c>
      <c r="H7" s="105"/>
      <c r="I7" s="105"/>
      <c r="J7" s="105"/>
      <c r="K7" s="80"/>
      <c r="L7" s="80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106"/>
      <c r="AP7" s="106"/>
      <c r="AQ7" s="106"/>
      <c r="AR7" s="106"/>
      <c r="AS7" s="106"/>
      <c r="AT7" s="106"/>
    </row>
    <row r="8" spans="1:46" ht="15.6">
      <c r="A8" s="108" t="s">
        <v>148</v>
      </c>
      <c r="B8" s="109"/>
      <c r="C8" s="109"/>
      <c r="D8" s="109"/>
      <c r="E8" s="110"/>
      <c r="F8" s="111"/>
      <c r="G8" s="111"/>
      <c r="H8" s="105"/>
      <c r="I8" s="105"/>
      <c r="J8" s="105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N8" s="106"/>
      <c r="AO8" s="106"/>
      <c r="AP8" s="106"/>
      <c r="AQ8" s="106"/>
      <c r="AR8" s="106"/>
      <c r="AS8" s="106"/>
      <c r="AT8" s="106"/>
    </row>
    <row r="9" spans="1:46" ht="15.6">
      <c r="A9" s="112" t="s">
        <v>149</v>
      </c>
      <c r="B9" s="113" t="s">
        <v>150</v>
      </c>
      <c r="C9" s="114"/>
      <c r="D9" s="114"/>
      <c r="E9" s="115"/>
      <c r="F9" s="111">
        <v>20</v>
      </c>
      <c r="G9" s="111">
        <v>20</v>
      </c>
      <c r="H9" s="105"/>
      <c r="I9" s="105"/>
      <c r="J9" s="105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</row>
    <row r="10" spans="1:46" ht="15.6">
      <c r="A10" s="116" t="s">
        <v>151</v>
      </c>
      <c r="B10" s="117" t="s">
        <v>152</v>
      </c>
      <c r="C10" s="118"/>
      <c r="D10" s="118"/>
      <c r="E10" s="119"/>
      <c r="F10" s="120">
        <v>0</v>
      </c>
      <c r="G10" s="120">
        <v>0</v>
      </c>
      <c r="H10" s="105"/>
      <c r="I10" s="105"/>
      <c r="J10" s="105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</row>
    <row r="11" spans="1:46" ht="15.6">
      <c r="A11" s="116" t="s">
        <v>153</v>
      </c>
      <c r="B11" s="117" t="s">
        <v>154</v>
      </c>
      <c r="C11" s="118"/>
      <c r="D11" s="118"/>
      <c r="E11" s="119"/>
      <c r="F11" s="120">
        <v>0</v>
      </c>
      <c r="G11" s="120">
        <v>0</v>
      </c>
      <c r="H11" s="105"/>
      <c r="I11" s="105"/>
      <c r="J11" s="105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</row>
    <row r="12" spans="1:46" ht="15.6">
      <c r="A12" s="116" t="s">
        <v>155</v>
      </c>
      <c r="B12" s="117" t="s">
        <v>156</v>
      </c>
      <c r="C12" s="118"/>
      <c r="D12" s="118"/>
      <c r="E12" s="119"/>
      <c r="F12" s="120">
        <v>0</v>
      </c>
      <c r="G12" s="120">
        <v>0</v>
      </c>
      <c r="H12" s="105"/>
      <c r="I12" s="105"/>
      <c r="J12" s="105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106"/>
      <c r="AT12" s="106"/>
    </row>
    <row r="13" spans="1:46" s="107" customFormat="1" ht="15.6">
      <c r="A13" s="116" t="s">
        <v>157</v>
      </c>
      <c r="B13" s="117" t="s">
        <v>158</v>
      </c>
      <c r="C13" s="118"/>
      <c r="D13" s="118"/>
      <c r="E13" s="119"/>
      <c r="F13" s="120">
        <v>0</v>
      </c>
      <c r="G13" s="120">
        <v>0</v>
      </c>
      <c r="H13" s="105"/>
      <c r="I13" s="105"/>
      <c r="J13" s="105"/>
      <c r="K13" s="80"/>
      <c r="L13" s="80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</row>
    <row r="14" spans="1:46" ht="15.6">
      <c r="A14" s="116" t="s">
        <v>159</v>
      </c>
      <c r="B14" s="117" t="s">
        <v>160</v>
      </c>
      <c r="C14" s="118"/>
      <c r="D14" s="118"/>
      <c r="E14" s="119"/>
      <c r="F14" s="120">
        <v>0</v>
      </c>
      <c r="G14" s="120">
        <v>0</v>
      </c>
      <c r="H14" s="105"/>
      <c r="I14" s="105"/>
      <c r="J14" s="105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</row>
    <row r="15" spans="1:46" ht="15.6">
      <c r="A15" s="116" t="s">
        <v>161</v>
      </c>
      <c r="B15" s="117" t="s">
        <v>162</v>
      </c>
      <c r="C15" s="118"/>
      <c r="D15" s="118"/>
      <c r="E15" s="119"/>
      <c r="F15" s="120">
        <v>0</v>
      </c>
      <c r="G15" s="120">
        <v>0</v>
      </c>
      <c r="H15" s="105"/>
      <c r="I15" s="105"/>
      <c r="J15" s="105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  <c r="AT15" s="106"/>
    </row>
    <row r="16" spans="1:46" ht="15.6">
      <c r="A16" s="112" t="s">
        <v>163</v>
      </c>
      <c r="B16" s="113" t="s">
        <v>164</v>
      </c>
      <c r="C16" s="114"/>
      <c r="D16" s="114"/>
      <c r="E16" s="115"/>
      <c r="F16" s="111">
        <v>8</v>
      </c>
      <c r="G16" s="111">
        <v>8</v>
      </c>
      <c r="H16" s="105"/>
      <c r="I16" s="105"/>
      <c r="J16" s="105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106"/>
    </row>
    <row r="17" spans="1:46" ht="15.6">
      <c r="A17" s="116" t="s">
        <v>165</v>
      </c>
      <c r="B17" s="117" t="s">
        <v>166</v>
      </c>
      <c r="C17" s="118"/>
      <c r="D17" s="118"/>
      <c r="E17" s="119"/>
      <c r="F17" s="120">
        <v>0</v>
      </c>
      <c r="G17" s="120">
        <v>0</v>
      </c>
      <c r="H17" s="105"/>
      <c r="I17" s="105"/>
      <c r="J17" s="105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106"/>
    </row>
    <row r="18" spans="1:46" ht="15.6">
      <c r="A18" s="101" t="s">
        <v>167</v>
      </c>
      <c r="B18" s="121" t="s">
        <v>168</v>
      </c>
      <c r="C18" s="122"/>
      <c r="D18" s="122"/>
      <c r="E18" s="123"/>
      <c r="F18" s="124">
        <f>SUM(F9:F17)</f>
        <v>28</v>
      </c>
      <c r="G18" s="124">
        <f>SUM(G9:G17)</f>
        <v>28</v>
      </c>
      <c r="H18" s="105"/>
      <c r="I18" s="105"/>
      <c r="J18" s="105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06"/>
      <c r="AS18" s="106"/>
      <c r="AT18" s="106"/>
    </row>
    <row r="19" spans="1:46" ht="15.6">
      <c r="A19" s="108" t="s">
        <v>169</v>
      </c>
      <c r="B19" s="109"/>
      <c r="C19" s="109"/>
      <c r="D19" s="109"/>
      <c r="E19" s="110"/>
      <c r="F19" s="125"/>
      <c r="G19" s="125"/>
      <c r="H19" s="105"/>
      <c r="I19" s="105"/>
      <c r="J19" s="105"/>
      <c r="M19" s="126" t="s">
        <v>170</v>
      </c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06"/>
      <c r="AS19" s="106"/>
      <c r="AT19" s="106"/>
    </row>
    <row r="20" spans="1:46" s="107" customFormat="1" ht="15.6">
      <c r="A20" s="112" t="s">
        <v>171</v>
      </c>
      <c r="B20" s="113" t="s">
        <v>172</v>
      </c>
      <c r="C20" s="114"/>
      <c r="D20" s="114"/>
      <c r="E20" s="115"/>
      <c r="F20" s="111">
        <v>17.88</v>
      </c>
      <c r="G20" s="111">
        <v>0</v>
      </c>
      <c r="H20" s="105"/>
      <c r="I20" s="105"/>
      <c r="J20" s="105"/>
      <c r="K20" s="80"/>
      <c r="L20" s="80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6"/>
    </row>
    <row r="21" spans="1:46" ht="15.6">
      <c r="A21" s="112" t="s">
        <v>173</v>
      </c>
      <c r="B21" s="113" t="s">
        <v>174</v>
      </c>
      <c r="C21" s="114"/>
      <c r="D21" s="114"/>
      <c r="E21" s="115"/>
      <c r="F21" s="111">
        <v>3.95</v>
      </c>
      <c r="G21" s="111">
        <v>0</v>
      </c>
      <c r="H21" s="105"/>
      <c r="I21" s="105"/>
      <c r="J21" s="105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6"/>
      <c r="AO21" s="106"/>
      <c r="AP21" s="106"/>
      <c r="AQ21" s="106"/>
      <c r="AR21" s="106"/>
      <c r="AS21" s="106"/>
      <c r="AT21" s="106"/>
    </row>
    <row r="22" spans="1:46" ht="15.6">
      <c r="A22" s="112" t="s">
        <v>175</v>
      </c>
      <c r="B22" s="113" t="s">
        <v>176</v>
      </c>
      <c r="C22" s="114"/>
      <c r="D22" s="114"/>
      <c r="E22" s="115"/>
      <c r="F22" s="111">
        <v>0.87</v>
      </c>
      <c r="G22" s="111">
        <v>0.66</v>
      </c>
      <c r="H22" s="105"/>
      <c r="I22" s="105"/>
      <c r="J22" s="105"/>
      <c r="M22" s="106"/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</row>
    <row r="23" spans="1:46" ht="15.6">
      <c r="A23" s="112" t="s">
        <v>177</v>
      </c>
      <c r="B23" s="113" t="s">
        <v>178</v>
      </c>
      <c r="C23" s="114"/>
      <c r="D23" s="114"/>
      <c r="E23" s="115"/>
      <c r="F23" s="111">
        <v>10.96</v>
      </c>
      <c r="G23" s="111">
        <v>8.33</v>
      </c>
      <c r="H23" s="105"/>
      <c r="I23" s="105"/>
      <c r="J23" s="105"/>
      <c r="M23" s="106"/>
      <c r="N23" s="106"/>
      <c r="O23" s="106"/>
      <c r="P23" s="106"/>
      <c r="Q23" s="106"/>
      <c r="R23" s="106"/>
      <c r="S23" s="106"/>
      <c r="T23" s="106"/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  <c r="AF23" s="106"/>
      <c r="AG23" s="106"/>
      <c r="AH23" s="106"/>
      <c r="AI23" s="106"/>
      <c r="AJ23" s="106"/>
      <c r="AK23" s="106"/>
      <c r="AL23" s="106"/>
      <c r="AM23" s="106"/>
      <c r="AN23" s="106"/>
      <c r="AO23" s="106"/>
      <c r="AP23" s="106"/>
      <c r="AQ23" s="106"/>
      <c r="AR23" s="106"/>
      <c r="AS23" s="106"/>
      <c r="AT23" s="106"/>
    </row>
    <row r="24" spans="1:46" ht="15.6">
      <c r="A24" s="112" t="s">
        <v>179</v>
      </c>
      <c r="B24" s="113" t="s">
        <v>180</v>
      </c>
      <c r="C24" s="114"/>
      <c r="D24" s="114"/>
      <c r="E24" s="115"/>
      <c r="F24" s="111">
        <v>7.0000000000000007E-2</v>
      </c>
      <c r="G24" s="111">
        <v>0.05</v>
      </c>
      <c r="H24" s="105"/>
      <c r="I24" s="105"/>
      <c r="J24" s="105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  <c r="AN24" s="106"/>
      <c r="AO24" s="106"/>
      <c r="AP24" s="106"/>
      <c r="AQ24" s="106"/>
      <c r="AR24" s="106"/>
      <c r="AS24" s="106"/>
      <c r="AT24" s="106"/>
    </row>
    <row r="25" spans="1:46" ht="15.6">
      <c r="A25" s="112" t="s">
        <v>181</v>
      </c>
      <c r="B25" s="127" t="s">
        <v>182</v>
      </c>
      <c r="C25" s="128"/>
      <c r="D25" s="128"/>
      <c r="E25" s="129"/>
      <c r="F25" s="111">
        <v>0.73</v>
      </c>
      <c r="G25" s="111">
        <v>0.56000000000000005</v>
      </c>
      <c r="H25" s="105"/>
      <c r="I25" s="105"/>
      <c r="J25" s="105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  <c r="AN25" s="106"/>
      <c r="AO25" s="106"/>
      <c r="AP25" s="106"/>
      <c r="AQ25" s="106"/>
      <c r="AR25" s="106"/>
      <c r="AS25" s="106"/>
      <c r="AT25" s="106"/>
    </row>
    <row r="26" spans="1:46" ht="15.6">
      <c r="A26" s="112" t="s">
        <v>183</v>
      </c>
      <c r="B26" s="113" t="s">
        <v>184</v>
      </c>
      <c r="C26" s="114"/>
      <c r="D26" s="114"/>
      <c r="E26" s="115"/>
      <c r="F26" s="111">
        <v>1.5</v>
      </c>
      <c r="G26" s="111">
        <v>0</v>
      </c>
      <c r="H26" s="105"/>
      <c r="I26" s="105"/>
      <c r="J26" s="105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</row>
    <row r="27" spans="1:46" s="107" customFormat="1" ht="15.6">
      <c r="A27" s="112" t="s">
        <v>185</v>
      </c>
      <c r="B27" s="113" t="s">
        <v>186</v>
      </c>
      <c r="C27" s="114"/>
      <c r="D27" s="114"/>
      <c r="E27" s="115"/>
      <c r="F27" s="111">
        <v>0.11</v>
      </c>
      <c r="G27" s="111">
        <v>0.08</v>
      </c>
      <c r="H27" s="105"/>
      <c r="I27" s="105"/>
      <c r="J27" s="105"/>
      <c r="K27" s="80"/>
      <c r="L27" s="80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  <c r="AR27" s="106"/>
      <c r="AS27" s="106"/>
      <c r="AT27" s="106"/>
    </row>
    <row r="28" spans="1:46" ht="15.6">
      <c r="A28" s="112" t="s">
        <v>187</v>
      </c>
      <c r="B28" s="113" t="s">
        <v>188</v>
      </c>
      <c r="C28" s="114"/>
      <c r="D28" s="114"/>
      <c r="E28" s="115"/>
      <c r="F28" s="111">
        <v>11.11</v>
      </c>
      <c r="G28" s="111">
        <v>8.4499999999999993</v>
      </c>
      <c r="H28" s="105"/>
      <c r="I28" s="105"/>
      <c r="J28" s="105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O28" s="106"/>
      <c r="AP28" s="106"/>
      <c r="AQ28" s="106"/>
      <c r="AR28" s="106"/>
      <c r="AS28" s="106"/>
      <c r="AT28" s="106"/>
    </row>
    <row r="29" spans="1:46" ht="15.6">
      <c r="A29" s="112" t="s">
        <v>189</v>
      </c>
      <c r="B29" s="113" t="s">
        <v>190</v>
      </c>
      <c r="C29" s="114"/>
      <c r="D29" s="114"/>
      <c r="E29" s="115"/>
      <c r="F29" s="111">
        <v>0.04</v>
      </c>
      <c r="G29" s="111">
        <v>0.03</v>
      </c>
      <c r="H29" s="105"/>
      <c r="I29" s="105"/>
      <c r="J29" s="105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  <c r="AK29" s="106"/>
      <c r="AL29" s="106"/>
      <c r="AM29" s="106"/>
      <c r="AN29" s="106"/>
      <c r="AO29" s="106"/>
      <c r="AP29" s="106"/>
      <c r="AQ29" s="106"/>
      <c r="AR29" s="106"/>
      <c r="AS29" s="106"/>
      <c r="AT29" s="106"/>
    </row>
    <row r="30" spans="1:46" ht="15.6">
      <c r="A30" s="101" t="s">
        <v>191</v>
      </c>
      <c r="B30" s="121" t="s">
        <v>192</v>
      </c>
      <c r="C30" s="122"/>
      <c r="D30" s="122"/>
      <c r="E30" s="123"/>
      <c r="F30" s="124">
        <f>SUM(F20:F29)</f>
        <v>47.219999999999992</v>
      </c>
      <c r="G30" s="124">
        <f>SUM(G20:G29)</f>
        <v>18.160000000000004</v>
      </c>
      <c r="H30" s="105"/>
      <c r="I30" s="105"/>
      <c r="J30" s="105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6"/>
      <c r="AO30" s="106"/>
      <c r="AP30" s="106"/>
      <c r="AQ30" s="106"/>
      <c r="AR30" s="106"/>
      <c r="AS30" s="106"/>
      <c r="AT30" s="106"/>
    </row>
    <row r="31" spans="1:46" ht="15.6">
      <c r="A31" s="108" t="s">
        <v>193</v>
      </c>
      <c r="B31" s="109"/>
      <c r="C31" s="109"/>
      <c r="D31" s="109"/>
      <c r="E31" s="110"/>
      <c r="F31" s="125"/>
      <c r="G31" s="125"/>
      <c r="H31" s="105"/>
      <c r="I31" s="105"/>
      <c r="J31" s="105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  <c r="AI31" s="106"/>
      <c r="AJ31" s="106"/>
      <c r="AK31" s="106"/>
      <c r="AL31" s="106"/>
      <c r="AM31" s="106"/>
      <c r="AN31" s="106"/>
      <c r="AO31" s="106"/>
      <c r="AP31" s="106"/>
      <c r="AQ31" s="106"/>
      <c r="AR31" s="106"/>
      <c r="AS31" s="106"/>
      <c r="AT31" s="106"/>
    </row>
    <row r="32" spans="1:46" ht="15.6">
      <c r="A32" s="112" t="s">
        <v>194</v>
      </c>
      <c r="B32" s="113" t="s">
        <v>195</v>
      </c>
      <c r="C32" s="114"/>
      <c r="D32" s="114"/>
      <c r="E32" s="115"/>
      <c r="F32" s="111">
        <v>4.55</v>
      </c>
      <c r="G32" s="111">
        <v>3.46</v>
      </c>
      <c r="H32" s="105"/>
      <c r="I32" s="105"/>
      <c r="J32" s="105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06"/>
      <c r="AR32" s="106"/>
      <c r="AS32" s="106"/>
      <c r="AT32" s="106"/>
    </row>
    <row r="33" spans="1:46" s="107" customFormat="1" ht="15.6">
      <c r="A33" s="112" t="s">
        <v>196</v>
      </c>
      <c r="B33" s="113" t="s">
        <v>197</v>
      </c>
      <c r="C33" s="114"/>
      <c r="D33" s="114"/>
      <c r="E33" s="115"/>
      <c r="F33" s="111">
        <v>0.11</v>
      </c>
      <c r="G33" s="111">
        <v>0.08</v>
      </c>
      <c r="H33" s="105"/>
      <c r="I33" s="105"/>
      <c r="J33" s="105"/>
      <c r="K33" s="80"/>
      <c r="L33" s="80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</row>
    <row r="34" spans="1:46" ht="15.6">
      <c r="A34" s="112" t="s">
        <v>198</v>
      </c>
      <c r="B34" s="113" t="s">
        <v>199</v>
      </c>
      <c r="C34" s="114"/>
      <c r="D34" s="114"/>
      <c r="E34" s="115"/>
      <c r="F34" s="111">
        <v>3.15</v>
      </c>
      <c r="G34" s="111">
        <v>2.4</v>
      </c>
      <c r="H34" s="105"/>
      <c r="I34" s="105"/>
      <c r="J34" s="105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06"/>
      <c r="AR34" s="106"/>
      <c r="AS34" s="106"/>
      <c r="AT34" s="106"/>
    </row>
    <row r="35" spans="1:46" ht="15.6">
      <c r="A35" s="112" t="s">
        <v>200</v>
      </c>
      <c r="B35" s="113" t="s">
        <v>201</v>
      </c>
      <c r="C35" s="114"/>
      <c r="D35" s="114"/>
      <c r="E35" s="115"/>
      <c r="F35" s="111">
        <v>2.61</v>
      </c>
      <c r="G35" s="111">
        <v>1.99</v>
      </c>
      <c r="H35" s="105"/>
      <c r="I35" s="105"/>
      <c r="J35" s="105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</row>
    <row r="36" spans="1:46" ht="15.6">
      <c r="A36" s="112" t="s">
        <v>202</v>
      </c>
      <c r="B36" s="113" t="s">
        <v>203</v>
      </c>
      <c r="C36" s="114"/>
      <c r="D36" s="114"/>
      <c r="E36" s="115"/>
      <c r="F36" s="111">
        <v>0.38</v>
      </c>
      <c r="G36" s="111">
        <v>0.28999999999999998</v>
      </c>
      <c r="H36" s="105"/>
      <c r="I36" s="105"/>
      <c r="J36" s="105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06"/>
      <c r="AR36" s="106"/>
      <c r="AS36" s="106"/>
      <c r="AT36" s="106"/>
    </row>
    <row r="37" spans="1:46" ht="15.6">
      <c r="A37" s="101" t="s">
        <v>204</v>
      </c>
      <c r="B37" s="121" t="s">
        <v>19</v>
      </c>
      <c r="C37" s="122"/>
      <c r="D37" s="122"/>
      <c r="E37" s="123"/>
      <c r="F37" s="124">
        <f>SUM(F32:F36)</f>
        <v>10.8</v>
      </c>
      <c r="G37" s="124">
        <f>SUM(G32:G36)</f>
        <v>8.2199999999999989</v>
      </c>
      <c r="H37" s="105"/>
      <c r="I37" s="105"/>
      <c r="J37" s="105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6"/>
      <c r="AK37" s="106"/>
      <c r="AL37" s="106"/>
      <c r="AM37" s="106"/>
      <c r="AN37" s="106"/>
      <c r="AO37" s="106"/>
      <c r="AP37" s="106"/>
      <c r="AQ37" s="106"/>
      <c r="AR37" s="106"/>
      <c r="AS37" s="106"/>
      <c r="AT37" s="106"/>
    </row>
    <row r="38" spans="1:46" ht="15.6">
      <c r="A38" s="108" t="s">
        <v>205</v>
      </c>
      <c r="B38" s="109"/>
      <c r="C38" s="109"/>
      <c r="D38" s="109"/>
      <c r="E38" s="110"/>
      <c r="F38" s="125"/>
      <c r="G38" s="125"/>
      <c r="H38" s="105"/>
      <c r="I38" s="105"/>
      <c r="J38" s="105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  <c r="AG38" s="106"/>
      <c r="AH38" s="106"/>
      <c r="AI38" s="106"/>
      <c r="AJ38" s="106"/>
      <c r="AK38" s="106"/>
      <c r="AL38" s="106"/>
      <c r="AM38" s="106"/>
      <c r="AN38" s="106"/>
      <c r="AO38" s="106"/>
      <c r="AP38" s="106"/>
      <c r="AQ38" s="106"/>
      <c r="AR38" s="106"/>
      <c r="AS38" s="106"/>
      <c r="AT38" s="106"/>
    </row>
    <row r="39" spans="1:46" s="107" customFormat="1" ht="15.6">
      <c r="A39" s="112" t="s">
        <v>206</v>
      </c>
      <c r="B39" s="113" t="s">
        <v>207</v>
      </c>
      <c r="C39" s="114"/>
      <c r="D39" s="114"/>
      <c r="E39" s="115"/>
      <c r="F39" s="111">
        <v>17.850000000000001</v>
      </c>
      <c r="G39" s="111">
        <v>6.86</v>
      </c>
      <c r="H39" s="105"/>
      <c r="I39" s="105"/>
      <c r="J39" s="105"/>
      <c r="K39" s="80"/>
      <c r="L39" s="80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6"/>
      <c r="AJ39" s="106"/>
      <c r="AK39" s="106"/>
      <c r="AL39" s="106"/>
      <c r="AM39" s="106"/>
      <c r="AN39" s="106"/>
      <c r="AO39" s="106"/>
      <c r="AP39" s="106"/>
      <c r="AQ39" s="106"/>
      <c r="AR39" s="106"/>
      <c r="AS39" s="106"/>
      <c r="AT39" s="106"/>
    </row>
    <row r="40" spans="1:46" ht="33.6" customHeight="1">
      <c r="A40" s="112" t="s">
        <v>208</v>
      </c>
      <c r="B40" s="113" t="s">
        <v>209</v>
      </c>
      <c r="C40" s="114"/>
      <c r="D40" s="114"/>
      <c r="E40" s="115"/>
      <c r="F40" s="111">
        <v>0.41</v>
      </c>
      <c r="G40" s="111">
        <v>0.31</v>
      </c>
      <c r="H40" s="105"/>
      <c r="I40" s="105"/>
      <c r="J40" s="105"/>
      <c r="M40" s="106"/>
      <c r="N40" s="106"/>
      <c r="O40" s="106"/>
      <c r="P40" s="106"/>
      <c r="Q40" s="106"/>
      <c r="R40" s="106"/>
      <c r="S40" s="106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  <c r="AH40" s="106"/>
      <c r="AI40" s="106"/>
      <c r="AJ40" s="106"/>
      <c r="AK40" s="106"/>
      <c r="AL40" s="106"/>
      <c r="AM40" s="106"/>
      <c r="AN40" s="106"/>
      <c r="AO40" s="106"/>
      <c r="AP40" s="106"/>
      <c r="AQ40" s="106"/>
      <c r="AR40" s="106"/>
      <c r="AS40" s="106"/>
      <c r="AT40" s="106"/>
    </row>
    <row r="41" spans="1:46" ht="15.6">
      <c r="A41" s="101" t="s">
        <v>210</v>
      </c>
      <c r="B41" s="121" t="s">
        <v>211</v>
      </c>
      <c r="C41" s="122"/>
      <c r="D41" s="122"/>
      <c r="E41" s="123"/>
      <c r="F41" s="124">
        <f>SUM(F39:F40)</f>
        <v>18.260000000000002</v>
      </c>
      <c r="G41" s="124">
        <f>SUM(G39:G40)</f>
        <v>7.17</v>
      </c>
      <c r="H41" s="105"/>
      <c r="I41" s="105"/>
      <c r="J41" s="105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  <c r="AF41" s="106"/>
      <c r="AG41" s="106"/>
      <c r="AH41" s="106"/>
      <c r="AI41" s="106"/>
      <c r="AJ41" s="106"/>
      <c r="AK41" s="106"/>
      <c r="AL41" s="106"/>
      <c r="AM41" s="106"/>
      <c r="AN41" s="106"/>
      <c r="AO41" s="106"/>
      <c r="AP41" s="106"/>
      <c r="AQ41" s="106"/>
      <c r="AR41" s="106"/>
      <c r="AS41" s="106"/>
      <c r="AT41" s="106"/>
    </row>
    <row r="42" spans="1:46" ht="15.6">
      <c r="A42" s="108" t="s">
        <v>212</v>
      </c>
      <c r="B42" s="109"/>
      <c r="C42" s="109"/>
      <c r="D42" s="109"/>
      <c r="E42" s="110"/>
      <c r="F42" s="130">
        <f>F41+F37+F30+F18</f>
        <v>104.28</v>
      </c>
      <c r="G42" s="131">
        <f>G41+G37+G30+G18</f>
        <v>61.550000000000004</v>
      </c>
      <c r="H42" s="105"/>
      <c r="I42" s="105"/>
      <c r="J42" s="105"/>
      <c r="M42" s="106"/>
      <c r="N42" s="106"/>
      <c r="O42" s="106"/>
      <c r="P42" s="106"/>
      <c r="Q42" s="106"/>
      <c r="R42" s="106"/>
      <c r="S42" s="106"/>
      <c r="T42" s="106"/>
      <c r="U42" s="106"/>
      <c r="V42" s="106"/>
      <c r="W42" s="106"/>
      <c r="X42" s="106"/>
      <c r="Y42" s="106"/>
      <c r="Z42" s="106"/>
      <c r="AA42" s="106"/>
      <c r="AB42" s="106"/>
      <c r="AC42" s="106"/>
      <c r="AD42" s="106"/>
      <c r="AE42" s="106"/>
      <c r="AF42" s="106"/>
      <c r="AG42" s="106"/>
      <c r="AH42" s="106"/>
      <c r="AI42" s="106"/>
      <c r="AJ42" s="106"/>
      <c r="AK42" s="106"/>
      <c r="AL42" s="106"/>
      <c r="AM42" s="106"/>
      <c r="AN42" s="106"/>
      <c r="AO42" s="106"/>
      <c r="AP42" s="106"/>
      <c r="AQ42" s="106"/>
      <c r="AR42" s="106"/>
      <c r="AS42" s="106"/>
      <c r="AT42" s="106"/>
    </row>
    <row r="43" spans="1:46">
      <c r="A43" s="132" t="s">
        <v>213</v>
      </c>
      <c r="B43" s="132"/>
      <c r="C43" s="132"/>
      <c r="D43" s="132"/>
      <c r="E43" s="132"/>
      <c r="F43" s="132"/>
      <c r="G43" s="132"/>
      <c r="H43" s="133"/>
      <c r="I43" s="133"/>
      <c r="J43" s="133"/>
      <c r="K43" s="133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</row>
    <row r="44" spans="1:46" ht="14.4" customHeight="1">
      <c r="A44" s="133"/>
      <c r="B44" s="133"/>
      <c r="C44" s="133"/>
      <c r="D44" s="133"/>
      <c r="E44" s="133"/>
      <c r="F44" s="133"/>
      <c r="G44" s="133"/>
      <c r="H44" s="133"/>
      <c r="I44" s="133"/>
      <c r="J44" s="133"/>
      <c r="K44" s="133"/>
      <c r="M44" s="106"/>
      <c r="N44" s="106"/>
      <c r="O44" s="106"/>
      <c r="P44" s="106"/>
      <c r="Q44" s="106"/>
      <c r="R44" s="106"/>
      <c r="S44" s="106"/>
      <c r="T44" s="106"/>
      <c r="U44" s="106"/>
      <c r="V44" s="106"/>
      <c r="W44" s="106"/>
      <c r="X44" s="106"/>
      <c r="Y44" s="106"/>
      <c r="Z44" s="106"/>
      <c r="AA44" s="106"/>
      <c r="AB44" s="106"/>
      <c r="AC44" s="106"/>
      <c r="AD44" s="106"/>
      <c r="AE44" s="106"/>
      <c r="AF44" s="106"/>
      <c r="AG44" s="106"/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106"/>
      <c r="AS44" s="106"/>
      <c r="AT44" s="106"/>
    </row>
    <row r="45" spans="1:46" s="107" customFormat="1" ht="33" customHeight="1">
      <c r="A45" s="133"/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80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6"/>
      <c r="X45" s="106"/>
      <c r="Y45" s="106"/>
      <c r="Z45" s="106"/>
      <c r="AA45" s="106"/>
      <c r="AB45" s="106"/>
      <c r="AC45" s="106"/>
      <c r="AD45" s="106"/>
      <c r="AE45" s="106"/>
      <c r="AF45" s="106"/>
      <c r="AG45" s="106"/>
      <c r="AH45" s="106"/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  <c r="AS45" s="106"/>
      <c r="AT45" s="106"/>
    </row>
    <row r="46" spans="1:46">
      <c r="A46" s="133"/>
      <c r="B46" s="133"/>
      <c r="C46" s="133"/>
      <c r="D46" s="133"/>
      <c r="E46" s="133"/>
      <c r="F46" s="133"/>
      <c r="G46" s="133"/>
      <c r="H46" s="133"/>
      <c r="I46" s="133"/>
      <c r="J46" s="133"/>
      <c r="K46" s="133"/>
      <c r="M46" s="106"/>
      <c r="N46" s="106"/>
      <c r="O46" s="106"/>
      <c r="P46" s="106"/>
      <c r="Q46" s="106"/>
      <c r="R46" s="106"/>
      <c r="S46" s="106"/>
      <c r="T46" s="106"/>
      <c r="U46" s="106"/>
      <c r="V46" s="106"/>
      <c r="W46" s="106"/>
      <c r="X46" s="106"/>
      <c r="Y46" s="106"/>
      <c r="Z46" s="106"/>
      <c r="AA46" s="106"/>
      <c r="AB46" s="106"/>
      <c r="AC46" s="106"/>
      <c r="AD46" s="106"/>
      <c r="AE46" s="106"/>
      <c r="AF46" s="106"/>
      <c r="AG46" s="106"/>
      <c r="AH46" s="106"/>
      <c r="AI46" s="106"/>
      <c r="AJ46" s="106"/>
      <c r="AK46" s="106"/>
      <c r="AL46" s="106"/>
      <c r="AM46" s="106"/>
      <c r="AN46" s="106"/>
      <c r="AO46" s="106"/>
      <c r="AP46" s="106"/>
      <c r="AQ46" s="106"/>
      <c r="AR46" s="106"/>
      <c r="AS46" s="106"/>
      <c r="AT46" s="106"/>
    </row>
    <row r="47" spans="1:46">
      <c r="A47" s="133"/>
      <c r="B47" s="133"/>
      <c r="C47" s="133"/>
      <c r="D47" s="133"/>
      <c r="E47" s="133"/>
      <c r="F47" s="133"/>
      <c r="G47" s="133"/>
      <c r="H47" s="133"/>
      <c r="I47" s="133"/>
      <c r="J47" s="133"/>
      <c r="K47" s="133"/>
      <c r="M47" s="106"/>
      <c r="N47" s="106"/>
      <c r="O47" s="106"/>
      <c r="P47" s="106"/>
      <c r="Q47" s="106"/>
      <c r="R47" s="106"/>
      <c r="S47" s="106"/>
      <c r="T47" s="106"/>
      <c r="U47" s="106"/>
      <c r="V47" s="106"/>
      <c r="W47" s="106"/>
      <c r="X47" s="106"/>
      <c r="Y47" s="106"/>
      <c r="Z47" s="106"/>
      <c r="AA47" s="106"/>
      <c r="AB47" s="106"/>
      <c r="AC47" s="106"/>
      <c r="AD47" s="106"/>
      <c r="AE47" s="106"/>
      <c r="AF47" s="106"/>
      <c r="AG47" s="106"/>
      <c r="AH47" s="106"/>
      <c r="AI47" s="106"/>
      <c r="AJ47" s="106"/>
      <c r="AK47" s="106"/>
      <c r="AL47" s="106"/>
      <c r="AM47" s="106"/>
      <c r="AN47" s="106"/>
      <c r="AO47" s="106"/>
      <c r="AP47" s="106"/>
      <c r="AQ47" s="106"/>
      <c r="AR47" s="106"/>
      <c r="AS47" s="106"/>
      <c r="AT47" s="106"/>
    </row>
    <row r="48" spans="1:46"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6"/>
      <c r="AC48" s="106"/>
      <c r="AD48" s="106"/>
      <c r="AE48" s="106"/>
      <c r="AF48" s="106"/>
      <c r="AG48" s="106"/>
      <c r="AH48" s="106"/>
      <c r="AI48" s="106"/>
      <c r="AJ48" s="106"/>
      <c r="AK48" s="106"/>
      <c r="AL48" s="106"/>
      <c r="AM48" s="106"/>
      <c r="AN48" s="106"/>
      <c r="AO48" s="106"/>
      <c r="AP48" s="106"/>
      <c r="AQ48" s="106"/>
      <c r="AR48" s="106"/>
      <c r="AS48" s="106"/>
      <c r="AT48" s="106"/>
    </row>
    <row r="49" spans="1:46" s="107" customFormat="1">
      <c r="A49" s="80"/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6"/>
      <c r="AK49" s="106"/>
      <c r="AL49" s="106"/>
      <c r="AM49" s="106"/>
      <c r="AN49" s="106"/>
      <c r="AO49" s="106"/>
      <c r="AP49" s="106"/>
      <c r="AQ49" s="106"/>
      <c r="AR49" s="106"/>
      <c r="AS49" s="106"/>
      <c r="AT49" s="106"/>
    </row>
    <row r="50" spans="1:46"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6"/>
      <c r="AC50" s="106"/>
      <c r="AD50" s="106"/>
      <c r="AE50" s="106"/>
      <c r="AF50" s="106"/>
      <c r="AG50" s="106"/>
      <c r="AH50" s="106"/>
      <c r="AI50" s="106"/>
      <c r="AJ50" s="106"/>
      <c r="AK50" s="106"/>
      <c r="AL50" s="106"/>
      <c r="AM50" s="106"/>
      <c r="AN50" s="106"/>
      <c r="AO50" s="106"/>
      <c r="AP50" s="106"/>
      <c r="AQ50" s="106"/>
      <c r="AR50" s="106"/>
      <c r="AS50" s="106"/>
      <c r="AT50" s="106"/>
    </row>
    <row r="51" spans="1:46"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6"/>
      <c r="AH51" s="106"/>
      <c r="AI51" s="106"/>
      <c r="AJ51" s="106"/>
      <c r="AK51" s="106"/>
      <c r="AL51" s="106"/>
      <c r="AM51" s="106"/>
      <c r="AN51" s="106"/>
      <c r="AO51" s="106"/>
      <c r="AP51" s="106"/>
      <c r="AQ51" s="106"/>
      <c r="AR51" s="106"/>
      <c r="AS51" s="106"/>
      <c r="AT51" s="106"/>
    </row>
    <row r="52" spans="1:46"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/>
      <c r="AO52" s="106"/>
      <c r="AP52" s="106"/>
      <c r="AQ52" s="106"/>
      <c r="AR52" s="106"/>
      <c r="AS52" s="106"/>
      <c r="AT52" s="106"/>
    </row>
    <row r="53" spans="1:46" s="107" customFormat="1" ht="37.200000000000003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  <c r="AN53" s="106"/>
      <c r="AO53" s="106"/>
      <c r="AP53" s="106"/>
      <c r="AQ53" s="106"/>
      <c r="AR53" s="106"/>
      <c r="AS53" s="106"/>
      <c r="AT53" s="106"/>
    </row>
    <row r="54" spans="1:46"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  <c r="AG54" s="106"/>
      <c r="AH54" s="106"/>
      <c r="AI54" s="106"/>
      <c r="AJ54" s="106"/>
      <c r="AK54" s="106"/>
      <c r="AL54" s="106"/>
      <c r="AM54" s="106"/>
      <c r="AN54" s="106"/>
      <c r="AO54" s="106"/>
      <c r="AP54" s="106"/>
      <c r="AQ54" s="106"/>
      <c r="AR54" s="106"/>
      <c r="AS54" s="106"/>
      <c r="AT54" s="106"/>
    </row>
    <row r="55" spans="1:46"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6"/>
      <c r="AH55" s="106"/>
      <c r="AI55" s="106"/>
      <c r="AJ55" s="106"/>
      <c r="AK55" s="106"/>
      <c r="AL55" s="106"/>
      <c r="AM55" s="106"/>
      <c r="AN55" s="106"/>
      <c r="AO55" s="106"/>
      <c r="AP55" s="106"/>
      <c r="AQ55" s="106"/>
      <c r="AR55" s="106"/>
      <c r="AS55" s="106"/>
      <c r="AT55" s="106"/>
    </row>
    <row r="56" spans="1:46"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6"/>
      <c r="AH56" s="106"/>
      <c r="AI56" s="106"/>
      <c r="AJ56" s="106"/>
      <c r="AK56" s="106"/>
      <c r="AL56" s="106"/>
      <c r="AM56" s="106"/>
      <c r="AN56" s="106"/>
      <c r="AO56" s="106"/>
      <c r="AP56" s="106"/>
      <c r="AQ56" s="106"/>
      <c r="AR56" s="106"/>
      <c r="AS56" s="106"/>
      <c r="AT56" s="106"/>
    </row>
    <row r="57" spans="1:46"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106"/>
      <c r="AC57" s="106"/>
      <c r="AD57" s="106"/>
      <c r="AE57" s="106"/>
      <c r="AF57" s="106"/>
      <c r="AG57" s="106"/>
      <c r="AH57" s="106"/>
      <c r="AI57" s="106"/>
      <c r="AJ57" s="106"/>
      <c r="AK57" s="106"/>
      <c r="AL57" s="106"/>
      <c r="AM57" s="106"/>
      <c r="AN57" s="106"/>
      <c r="AO57" s="106"/>
      <c r="AP57" s="106"/>
      <c r="AQ57" s="106"/>
      <c r="AR57" s="106"/>
      <c r="AS57" s="106"/>
      <c r="AT57" s="106"/>
    </row>
    <row r="58" spans="1:46">
      <c r="M58" s="106"/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106"/>
      <c r="Y58" s="106"/>
      <c r="Z58" s="106"/>
      <c r="AA58" s="106"/>
      <c r="AB58" s="106"/>
      <c r="AC58" s="106"/>
      <c r="AD58" s="106"/>
      <c r="AE58" s="106"/>
      <c r="AF58" s="106"/>
      <c r="AG58" s="106"/>
      <c r="AH58" s="106"/>
      <c r="AI58" s="106"/>
      <c r="AJ58" s="106"/>
      <c r="AK58" s="106"/>
      <c r="AL58" s="106"/>
      <c r="AM58" s="106"/>
      <c r="AN58" s="106"/>
      <c r="AO58" s="106"/>
      <c r="AP58" s="106"/>
      <c r="AQ58" s="106"/>
      <c r="AR58" s="106"/>
      <c r="AS58" s="106"/>
      <c r="AT58" s="106"/>
    </row>
    <row r="59" spans="1:46" s="107" customFormat="1" ht="32.4" customHeight="1">
      <c r="A59" s="80"/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106"/>
      <c r="AR59" s="106"/>
      <c r="AS59" s="106"/>
      <c r="AT59" s="106"/>
    </row>
    <row r="60" spans="1:46"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</row>
    <row r="61" spans="1:46">
      <c r="M61" s="106"/>
      <c r="N61" s="106"/>
      <c r="O61" s="106"/>
      <c r="P61" s="106"/>
      <c r="Q61" s="106"/>
      <c r="R61" s="106"/>
      <c r="S61" s="106"/>
      <c r="T61" s="106"/>
      <c r="U61" s="106"/>
      <c r="V61" s="106"/>
      <c r="W61" s="106"/>
      <c r="X61" s="106"/>
      <c r="Y61" s="106"/>
      <c r="Z61" s="106"/>
      <c r="AA61" s="106"/>
      <c r="AB61" s="106"/>
      <c r="AC61" s="106"/>
      <c r="AD61" s="106"/>
      <c r="AE61" s="106"/>
      <c r="AF61" s="106"/>
      <c r="AG61" s="106"/>
      <c r="AH61" s="106"/>
      <c r="AI61" s="106"/>
      <c r="AJ61" s="106"/>
      <c r="AK61" s="106"/>
      <c r="AL61" s="106"/>
      <c r="AM61" s="106"/>
      <c r="AN61" s="106"/>
      <c r="AO61" s="106"/>
      <c r="AP61" s="106"/>
      <c r="AQ61" s="106"/>
      <c r="AR61" s="106"/>
      <c r="AS61" s="106"/>
      <c r="AT61" s="106"/>
    </row>
    <row r="62" spans="1:46">
      <c r="M62" s="106"/>
      <c r="N62" s="106"/>
      <c r="O62" s="106"/>
      <c r="P62" s="106"/>
      <c r="Q62" s="106"/>
      <c r="R62" s="106"/>
      <c r="S62" s="106"/>
      <c r="T62" s="106"/>
      <c r="U62" s="106"/>
      <c r="V62" s="106"/>
      <c r="W62" s="106"/>
      <c r="X62" s="106"/>
      <c r="Y62" s="106"/>
      <c r="Z62" s="106"/>
      <c r="AA62" s="106"/>
      <c r="AB62" s="106"/>
      <c r="AC62" s="106"/>
      <c r="AD62" s="106"/>
      <c r="AE62" s="106"/>
      <c r="AF62" s="106"/>
      <c r="AG62" s="106"/>
      <c r="AH62" s="106"/>
      <c r="AI62" s="106"/>
      <c r="AJ62" s="106"/>
      <c r="AK62" s="106"/>
      <c r="AL62" s="106"/>
      <c r="AM62" s="106"/>
      <c r="AN62" s="106"/>
      <c r="AO62" s="106"/>
      <c r="AP62" s="106"/>
      <c r="AQ62" s="106"/>
      <c r="AR62" s="106"/>
      <c r="AS62" s="106"/>
      <c r="AT62" s="106"/>
    </row>
    <row r="63" spans="1:46">
      <c r="M63" s="106"/>
      <c r="N63" s="106"/>
      <c r="O63" s="106"/>
      <c r="P63" s="106"/>
      <c r="Q63" s="106"/>
      <c r="R63" s="106"/>
      <c r="S63" s="106"/>
      <c r="T63" s="106"/>
      <c r="U63" s="106"/>
      <c r="V63" s="106"/>
      <c r="W63" s="106"/>
      <c r="X63" s="106"/>
      <c r="Y63" s="106"/>
      <c r="Z63" s="106"/>
      <c r="AA63" s="106"/>
      <c r="AB63" s="106"/>
      <c r="AC63" s="106"/>
      <c r="AD63" s="106"/>
      <c r="AE63" s="106"/>
      <c r="AF63" s="106"/>
      <c r="AG63" s="106"/>
      <c r="AH63" s="106"/>
      <c r="AI63" s="106"/>
      <c r="AJ63" s="106"/>
      <c r="AK63" s="106"/>
      <c r="AL63" s="106"/>
      <c r="AM63" s="106"/>
      <c r="AN63" s="106"/>
      <c r="AO63" s="106"/>
      <c r="AP63" s="106"/>
      <c r="AQ63" s="106"/>
      <c r="AR63" s="106"/>
      <c r="AS63" s="106"/>
      <c r="AT63" s="106"/>
    </row>
    <row r="64" spans="1:46" s="107" customFormat="1">
      <c r="A64" s="80"/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6"/>
      <c r="Z64" s="106"/>
      <c r="AA64" s="106"/>
      <c r="AB64" s="106"/>
      <c r="AC64" s="106"/>
      <c r="AD64" s="106"/>
      <c r="AE64" s="106"/>
      <c r="AF64" s="106"/>
      <c r="AG64" s="106"/>
      <c r="AH64" s="106"/>
      <c r="AI64" s="106"/>
      <c r="AJ64" s="106"/>
      <c r="AK64" s="106"/>
      <c r="AL64" s="106"/>
      <c r="AM64" s="106"/>
      <c r="AN64" s="106"/>
      <c r="AO64" s="106"/>
      <c r="AP64" s="106"/>
      <c r="AQ64" s="106"/>
      <c r="AR64" s="106"/>
      <c r="AS64" s="106"/>
      <c r="AT64" s="106"/>
    </row>
    <row r="65" spans="1:46"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6"/>
      <c r="Z65" s="106"/>
      <c r="AA65" s="106"/>
      <c r="AB65" s="106"/>
      <c r="AC65" s="106"/>
      <c r="AD65" s="106"/>
      <c r="AE65" s="106"/>
      <c r="AF65" s="106"/>
      <c r="AG65" s="106"/>
      <c r="AH65" s="106"/>
      <c r="AI65" s="106"/>
      <c r="AJ65" s="106"/>
      <c r="AK65" s="106"/>
      <c r="AL65" s="106"/>
      <c r="AM65" s="106"/>
      <c r="AN65" s="106"/>
      <c r="AO65" s="106"/>
      <c r="AP65" s="106"/>
      <c r="AQ65" s="106"/>
      <c r="AR65" s="106"/>
      <c r="AS65" s="106"/>
      <c r="AT65" s="106"/>
    </row>
    <row r="66" spans="1:46"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6"/>
      <c r="Z66" s="106"/>
      <c r="AA66" s="106"/>
      <c r="AB66" s="106"/>
      <c r="AC66" s="106"/>
      <c r="AD66" s="106"/>
      <c r="AE66" s="106"/>
      <c r="AF66" s="106"/>
      <c r="AG66" s="106"/>
      <c r="AH66" s="106"/>
      <c r="AI66" s="106"/>
      <c r="AJ66" s="106"/>
      <c r="AK66" s="106"/>
      <c r="AL66" s="106"/>
      <c r="AM66" s="106"/>
      <c r="AN66" s="106"/>
      <c r="AO66" s="106"/>
      <c r="AP66" s="106"/>
      <c r="AQ66" s="106"/>
      <c r="AR66" s="106"/>
      <c r="AS66" s="106"/>
      <c r="AT66" s="106"/>
    </row>
    <row r="67" spans="1:46"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  <c r="AS67" s="106"/>
      <c r="AT67" s="106"/>
    </row>
    <row r="68" spans="1:46"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6"/>
      <c r="Z68" s="106"/>
      <c r="AA68" s="106"/>
      <c r="AB68" s="106"/>
      <c r="AC68" s="106"/>
      <c r="AD68" s="106"/>
      <c r="AE68" s="106"/>
      <c r="AF68" s="106"/>
      <c r="AG68" s="106"/>
      <c r="AH68" s="106"/>
      <c r="AI68" s="106"/>
      <c r="AJ68" s="106"/>
      <c r="AK68" s="106"/>
      <c r="AL68" s="106"/>
      <c r="AM68" s="106"/>
      <c r="AN68" s="106"/>
      <c r="AO68" s="106"/>
      <c r="AP68" s="106"/>
      <c r="AQ68" s="106"/>
      <c r="AR68" s="106"/>
      <c r="AS68" s="106"/>
      <c r="AT68" s="106"/>
    </row>
    <row r="69" spans="1:46" s="107" customFormat="1" ht="37.799999999999997" customHeight="1">
      <c r="A69" s="80"/>
      <c r="B69" s="80"/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6"/>
      <c r="Z69" s="106"/>
      <c r="AA69" s="106"/>
      <c r="AB69" s="106"/>
      <c r="AC69" s="106"/>
      <c r="AD69" s="106"/>
      <c r="AE69" s="106"/>
      <c r="AF69" s="106"/>
      <c r="AG69" s="106"/>
      <c r="AH69" s="106"/>
      <c r="AI69" s="106"/>
      <c r="AJ69" s="106"/>
      <c r="AK69" s="106"/>
      <c r="AL69" s="106"/>
      <c r="AM69" s="106"/>
      <c r="AN69" s="106"/>
      <c r="AO69" s="106"/>
      <c r="AP69" s="106"/>
      <c r="AQ69" s="106"/>
      <c r="AR69" s="106"/>
      <c r="AS69" s="106"/>
      <c r="AT69" s="106"/>
    </row>
    <row r="70" spans="1:46"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6"/>
      <c r="Z70" s="106"/>
      <c r="AA70" s="106"/>
      <c r="AB70" s="106"/>
      <c r="AC70" s="106"/>
      <c r="AD70" s="106"/>
      <c r="AE70" s="106"/>
      <c r="AF70" s="106"/>
      <c r="AG70" s="106"/>
      <c r="AH70" s="106"/>
      <c r="AI70" s="106"/>
      <c r="AJ70" s="106"/>
      <c r="AK70" s="106"/>
      <c r="AL70" s="106"/>
      <c r="AM70" s="106"/>
      <c r="AN70" s="106"/>
      <c r="AO70" s="106"/>
      <c r="AP70" s="106"/>
      <c r="AQ70" s="106"/>
      <c r="AR70" s="106"/>
      <c r="AS70" s="106"/>
      <c r="AT70" s="106"/>
    </row>
    <row r="71" spans="1:46"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6"/>
      <c r="Z71" s="106"/>
      <c r="AA71" s="106"/>
      <c r="AB71" s="106"/>
      <c r="AC71" s="106"/>
      <c r="AD71" s="106"/>
      <c r="AE71" s="106"/>
      <c r="AF71" s="106"/>
      <c r="AG71" s="106"/>
      <c r="AH71" s="106"/>
      <c r="AI71" s="106"/>
      <c r="AJ71" s="106"/>
      <c r="AK71" s="106"/>
      <c r="AL71" s="106"/>
      <c r="AM71" s="106"/>
      <c r="AN71" s="106"/>
      <c r="AO71" s="106"/>
      <c r="AP71" s="106"/>
      <c r="AQ71" s="106"/>
      <c r="AR71" s="106"/>
      <c r="AS71" s="106"/>
      <c r="AT71" s="106"/>
    </row>
    <row r="72" spans="1:46"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6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6"/>
      <c r="AL72" s="106"/>
      <c r="AM72" s="106"/>
      <c r="AN72" s="106"/>
      <c r="AO72" s="106"/>
      <c r="AP72" s="106"/>
      <c r="AQ72" s="106"/>
      <c r="AR72" s="106"/>
      <c r="AS72" s="106"/>
      <c r="AT72" s="106"/>
    </row>
    <row r="73" spans="1:46"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6"/>
      <c r="Z73" s="106"/>
      <c r="AA73" s="106"/>
      <c r="AB73" s="106"/>
      <c r="AC73" s="106"/>
      <c r="AD73" s="106"/>
      <c r="AE73" s="106"/>
      <c r="AF73" s="106"/>
      <c r="AG73" s="106"/>
      <c r="AH73" s="106"/>
      <c r="AI73" s="106"/>
      <c r="AJ73" s="106"/>
      <c r="AK73" s="106"/>
      <c r="AL73" s="106"/>
      <c r="AM73" s="106"/>
      <c r="AN73" s="106"/>
      <c r="AO73" s="106"/>
      <c r="AP73" s="106"/>
      <c r="AQ73" s="106"/>
      <c r="AR73" s="106"/>
      <c r="AS73" s="106"/>
      <c r="AT73" s="106"/>
    </row>
    <row r="74" spans="1:46"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6"/>
      <c r="Y74" s="106"/>
      <c r="Z74" s="106"/>
      <c r="AA74" s="106"/>
      <c r="AB74" s="106"/>
      <c r="AC74" s="106"/>
      <c r="AD74" s="106"/>
      <c r="AE74" s="106"/>
      <c r="AF74" s="106"/>
      <c r="AG74" s="106"/>
      <c r="AH74" s="106"/>
      <c r="AI74" s="106"/>
      <c r="AJ74" s="106"/>
      <c r="AK74" s="106"/>
      <c r="AL74" s="106"/>
      <c r="AM74" s="106"/>
      <c r="AN74" s="106"/>
      <c r="AO74" s="106"/>
      <c r="AP74" s="106"/>
      <c r="AQ74" s="106"/>
      <c r="AR74" s="106"/>
      <c r="AS74" s="106"/>
      <c r="AT74" s="106"/>
    </row>
    <row r="75" spans="1:46" s="107" customFormat="1" ht="31.8" customHeight="1">
      <c r="A75" s="80"/>
      <c r="B75" s="80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  <c r="Y75" s="106"/>
      <c r="Z75" s="106"/>
      <c r="AA75" s="106"/>
      <c r="AB75" s="106"/>
      <c r="AC75" s="106"/>
      <c r="AD75" s="106"/>
      <c r="AE75" s="106"/>
      <c r="AF75" s="106"/>
      <c r="AG75" s="106"/>
      <c r="AH75" s="106"/>
      <c r="AI75" s="106"/>
      <c r="AJ75" s="106"/>
      <c r="AK75" s="106"/>
      <c r="AL75" s="106"/>
      <c r="AM75" s="106"/>
      <c r="AN75" s="106"/>
      <c r="AO75" s="106"/>
      <c r="AP75" s="106"/>
      <c r="AQ75" s="106"/>
      <c r="AR75" s="106"/>
      <c r="AS75" s="106"/>
      <c r="AT75" s="106"/>
    </row>
    <row r="76" spans="1:46"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  <c r="AK76" s="106"/>
      <c r="AL76" s="106"/>
      <c r="AM76" s="106"/>
      <c r="AN76" s="106"/>
      <c r="AO76" s="106"/>
      <c r="AP76" s="106"/>
      <c r="AQ76" s="106"/>
      <c r="AR76" s="106"/>
      <c r="AS76" s="106"/>
      <c r="AT76" s="106"/>
    </row>
    <row r="77" spans="1:46"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  <c r="AK77" s="106"/>
      <c r="AL77" s="106"/>
      <c r="AM77" s="106"/>
      <c r="AN77" s="106"/>
      <c r="AO77" s="106"/>
      <c r="AP77" s="106"/>
      <c r="AQ77" s="106"/>
      <c r="AR77" s="106"/>
      <c r="AS77" s="106"/>
      <c r="AT77" s="106"/>
    </row>
    <row r="78" spans="1:46"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  <c r="AT78" s="106"/>
    </row>
    <row r="79" spans="1:46"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  <c r="AO79" s="106"/>
      <c r="AP79" s="106"/>
      <c r="AQ79" s="106"/>
      <c r="AR79" s="106"/>
      <c r="AS79" s="106"/>
      <c r="AT79" s="106"/>
    </row>
    <row r="80" spans="1:46"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  <c r="AT80" s="106"/>
    </row>
    <row r="81" spans="1:46" s="107" customFormat="1" ht="31.8" customHeight="1">
      <c r="A81" s="80"/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  <c r="AO81" s="106"/>
      <c r="AP81" s="106"/>
      <c r="AQ81" s="106"/>
      <c r="AR81" s="106"/>
      <c r="AS81" s="106"/>
      <c r="AT81" s="106"/>
    </row>
    <row r="82" spans="1:46"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  <c r="AT82" s="106"/>
    </row>
    <row r="83" spans="1:46"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6"/>
      <c r="AT83" s="106"/>
    </row>
    <row r="84" spans="1:46"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  <c r="AT84" s="106"/>
    </row>
    <row r="85" spans="1:46"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06"/>
      <c r="AO85" s="106"/>
      <c r="AP85" s="106"/>
      <c r="AQ85" s="106"/>
      <c r="AR85" s="106"/>
      <c r="AS85" s="106"/>
      <c r="AT85" s="106"/>
    </row>
    <row r="86" spans="1:46"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06"/>
      <c r="Z86" s="106"/>
      <c r="AA86" s="106"/>
      <c r="AB86" s="106"/>
      <c r="AC86" s="106"/>
      <c r="AD86" s="106"/>
      <c r="AE86" s="106"/>
      <c r="AF86" s="106"/>
      <c r="AG86" s="106"/>
      <c r="AH86" s="106"/>
      <c r="AI86" s="106"/>
      <c r="AJ86" s="106"/>
      <c r="AK86" s="106"/>
      <c r="AL86" s="106"/>
      <c r="AM86" s="106"/>
      <c r="AN86" s="106"/>
      <c r="AO86" s="106"/>
      <c r="AP86" s="106"/>
      <c r="AQ86" s="106"/>
      <c r="AR86" s="106"/>
      <c r="AS86" s="106"/>
      <c r="AT86" s="106"/>
    </row>
    <row r="87" spans="1:46" s="107" customFormat="1" ht="34.200000000000003" customHeight="1">
      <c r="A87" s="80"/>
      <c r="B87" s="80"/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106"/>
      <c r="N87" s="106"/>
      <c r="O87" s="106"/>
      <c r="P87" s="106"/>
      <c r="Q87" s="106"/>
      <c r="R87" s="106"/>
      <c r="S87" s="106"/>
      <c r="T87" s="106"/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  <c r="AE87" s="106"/>
      <c r="AF87" s="106"/>
      <c r="AG87" s="106"/>
      <c r="AH87" s="106"/>
      <c r="AI87" s="106"/>
      <c r="AJ87" s="106"/>
      <c r="AK87" s="106"/>
      <c r="AL87" s="106"/>
      <c r="AM87" s="106"/>
      <c r="AN87" s="106"/>
      <c r="AO87" s="106"/>
      <c r="AP87" s="106"/>
      <c r="AQ87" s="106"/>
      <c r="AR87" s="106"/>
      <c r="AS87" s="106"/>
      <c r="AT87" s="106"/>
    </row>
    <row r="88" spans="1:46"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  <c r="AG88" s="106"/>
      <c r="AH88" s="106"/>
      <c r="AI88" s="106"/>
      <c r="AJ88" s="106"/>
      <c r="AK88" s="106"/>
      <c r="AL88" s="106"/>
      <c r="AM88" s="106"/>
      <c r="AN88" s="106"/>
      <c r="AO88" s="106"/>
      <c r="AP88" s="106"/>
      <c r="AQ88" s="106"/>
      <c r="AR88" s="106"/>
      <c r="AS88" s="106"/>
      <c r="AT88" s="106"/>
    </row>
    <row r="89" spans="1:46">
      <c r="M89" s="106"/>
      <c r="N89" s="106"/>
      <c r="O89" s="106"/>
      <c r="P89" s="106"/>
      <c r="Q89" s="106"/>
      <c r="R89" s="106"/>
      <c r="S89" s="106"/>
      <c r="T89" s="106"/>
      <c r="U89" s="106"/>
      <c r="V89" s="106"/>
      <c r="W89" s="106"/>
      <c r="X89" s="106"/>
      <c r="Y89" s="106"/>
      <c r="Z89" s="106"/>
      <c r="AA89" s="106"/>
      <c r="AB89" s="106"/>
      <c r="AC89" s="106"/>
      <c r="AD89" s="106"/>
      <c r="AE89" s="106"/>
      <c r="AF89" s="106"/>
      <c r="AG89" s="106"/>
      <c r="AH89" s="106"/>
      <c r="AI89" s="106"/>
      <c r="AJ89" s="106"/>
      <c r="AK89" s="106"/>
      <c r="AL89" s="106"/>
      <c r="AM89" s="106"/>
      <c r="AN89" s="106"/>
      <c r="AO89" s="106"/>
      <c r="AP89" s="106"/>
      <c r="AQ89" s="106"/>
      <c r="AR89" s="106"/>
      <c r="AS89" s="106"/>
      <c r="AT89" s="106"/>
    </row>
    <row r="90" spans="1:46"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  <c r="AK90" s="106"/>
      <c r="AL90" s="106"/>
      <c r="AM90" s="106"/>
      <c r="AN90" s="106"/>
      <c r="AO90" s="106"/>
      <c r="AP90" s="106"/>
      <c r="AQ90" s="106"/>
      <c r="AR90" s="106"/>
      <c r="AS90" s="106"/>
      <c r="AT90" s="106"/>
    </row>
    <row r="91" spans="1:46">
      <c r="M91" s="106"/>
      <c r="N91" s="106"/>
      <c r="O91" s="106"/>
      <c r="P91" s="106"/>
      <c r="Q91" s="106"/>
      <c r="R91" s="106"/>
      <c r="S91" s="106"/>
      <c r="T91" s="106"/>
      <c r="U91" s="106"/>
      <c r="V91" s="106"/>
      <c r="W91" s="106"/>
      <c r="X91" s="106"/>
      <c r="Y91" s="106"/>
      <c r="Z91" s="106"/>
      <c r="AA91" s="106"/>
      <c r="AB91" s="106"/>
      <c r="AC91" s="106"/>
      <c r="AD91" s="106"/>
      <c r="AE91" s="106"/>
      <c r="AF91" s="106"/>
      <c r="AG91" s="106"/>
      <c r="AH91" s="106"/>
      <c r="AI91" s="106"/>
      <c r="AJ91" s="106"/>
      <c r="AK91" s="106"/>
      <c r="AL91" s="106"/>
      <c r="AM91" s="106"/>
      <c r="AN91" s="106"/>
      <c r="AO91" s="106"/>
      <c r="AP91" s="106"/>
      <c r="AQ91" s="106"/>
      <c r="AR91" s="106"/>
      <c r="AS91" s="106"/>
      <c r="AT91" s="106"/>
    </row>
    <row r="92" spans="1:46" s="107" customFormat="1" ht="34.200000000000003" customHeight="1">
      <c r="A92" s="80"/>
      <c r="B92" s="80"/>
      <c r="C92" s="80"/>
      <c r="D92" s="80"/>
      <c r="E92" s="80"/>
      <c r="F92" s="80"/>
      <c r="G92" s="80"/>
      <c r="H92" s="80"/>
      <c r="I92" s="80"/>
      <c r="J92" s="80"/>
      <c r="K92" s="80"/>
      <c r="L92" s="80"/>
      <c r="M92" s="106"/>
      <c r="N92" s="106"/>
      <c r="O92" s="106"/>
      <c r="P92" s="106"/>
      <c r="Q92" s="106"/>
      <c r="R92" s="106"/>
      <c r="S92" s="106"/>
      <c r="T92" s="106"/>
      <c r="U92" s="106"/>
      <c r="V92" s="106"/>
      <c r="W92" s="106"/>
      <c r="X92" s="106"/>
      <c r="Y92" s="106"/>
      <c r="Z92" s="106"/>
      <c r="AA92" s="106"/>
      <c r="AB92" s="106"/>
      <c r="AC92" s="106"/>
      <c r="AD92" s="106"/>
      <c r="AE92" s="106"/>
      <c r="AF92" s="106"/>
      <c r="AG92" s="106"/>
      <c r="AH92" s="106"/>
      <c r="AI92" s="106"/>
      <c r="AJ92" s="106"/>
      <c r="AK92" s="106"/>
      <c r="AL92" s="106"/>
      <c r="AM92" s="106"/>
      <c r="AN92" s="106"/>
      <c r="AO92" s="106"/>
      <c r="AP92" s="106"/>
      <c r="AQ92" s="106"/>
      <c r="AR92" s="106"/>
      <c r="AS92" s="106"/>
      <c r="AT92" s="106"/>
    </row>
    <row r="93" spans="1:46">
      <c r="M93" s="106"/>
      <c r="N93" s="106"/>
      <c r="O93" s="106"/>
      <c r="P93" s="106"/>
      <c r="Q93" s="106"/>
      <c r="R93" s="106"/>
      <c r="S93" s="106"/>
      <c r="T93" s="106"/>
      <c r="U93" s="106"/>
      <c r="V93" s="106"/>
      <c r="W93" s="106"/>
      <c r="X93" s="106"/>
      <c r="Y93" s="106"/>
      <c r="Z93" s="106"/>
      <c r="AA93" s="106"/>
      <c r="AB93" s="106"/>
      <c r="AC93" s="106"/>
      <c r="AD93" s="106"/>
      <c r="AE93" s="106"/>
      <c r="AF93" s="106"/>
      <c r="AG93" s="106"/>
      <c r="AH93" s="106"/>
      <c r="AI93" s="106"/>
      <c r="AJ93" s="106"/>
      <c r="AK93" s="106"/>
      <c r="AL93" s="106"/>
      <c r="AM93" s="106"/>
      <c r="AN93" s="106"/>
      <c r="AO93" s="106"/>
      <c r="AP93" s="106"/>
      <c r="AQ93" s="106"/>
      <c r="AR93" s="106"/>
      <c r="AS93" s="106"/>
      <c r="AT93" s="106"/>
    </row>
    <row r="94" spans="1:46"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6"/>
      <c r="AH94" s="106"/>
      <c r="AI94" s="106"/>
      <c r="AJ94" s="106"/>
      <c r="AK94" s="106"/>
      <c r="AL94" s="106"/>
      <c r="AM94" s="106"/>
      <c r="AN94" s="106"/>
      <c r="AO94" s="106"/>
      <c r="AP94" s="106"/>
      <c r="AQ94" s="106"/>
      <c r="AR94" s="106"/>
      <c r="AS94" s="106"/>
      <c r="AT94" s="106"/>
    </row>
    <row r="95" spans="1:46"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6"/>
      <c r="AH95" s="106"/>
      <c r="AI95" s="106"/>
      <c r="AJ95" s="106"/>
      <c r="AK95" s="106"/>
      <c r="AL95" s="106"/>
      <c r="AM95" s="106"/>
      <c r="AN95" s="106"/>
      <c r="AO95" s="106"/>
      <c r="AP95" s="106"/>
      <c r="AQ95" s="106"/>
      <c r="AR95" s="106"/>
      <c r="AS95" s="106"/>
      <c r="AT95" s="106"/>
    </row>
    <row r="96" spans="1:46" s="107" customFormat="1" ht="24" customHeight="1">
      <c r="A96" s="80"/>
      <c r="B96" s="80"/>
      <c r="C96" s="80"/>
      <c r="D96" s="80"/>
      <c r="E96" s="80"/>
      <c r="F96" s="80"/>
      <c r="G96" s="80"/>
      <c r="H96" s="80"/>
      <c r="I96" s="80"/>
      <c r="J96" s="80"/>
      <c r="K96" s="80"/>
      <c r="L96" s="80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6"/>
      <c r="AH96" s="106"/>
      <c r="AI96" s="106"/>
      <c r="AJ96" s="106"/>
      <c r="AK96" s="106"/>
      <c r="AL96" s="106"/>
      <c r="AM96" s="106"/>
      <c r="AN96" s="106"/>
      <c r="AO96" s="106"/>
      <c r="AP96" s="106"/>
      <c r="AQ96" s="106"/>
      <c r="AR96" s="106"/>
      <c r="AS96" s="106"/>
      <c r="AT96" s="106"/>
    </row>
    <row r="97" spans="1:46"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6"/>
      <c r="AH97" s="106"/>
      <c r="AI97" s="106"/>
      <c r="AJ97" s="106"/>
      <c r="AK97" s="106"/>
      <c r="AL97" s="106"/>
      <c r="AM97" s="106"/>
      <c r="AN97" s="106"/>
      <c r="AO97" s="106"/>
      <c r="AP97" s="106"/>
      <c r="AQ97" s="106"/>
      <c r="AR97" s="106"/>
      <c r="AS97" s="106"/>
      <c r="AT97" s="106"/>
    </row>
    <row r="98" spans="1:46"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6"/>
      <c r="AH98" s="106"/>
      <c r="AI98" s="106"/>
      <c r="AJ98" s="106"/>
      <c r="AK98" s="106"/>
      <c r="AL98" s="106"/>
      <c r="AM98" s="106"/>
      <c r="AN98" s="106"/>
      <c r="AO98" s="106"/>
      <c r="AP98" s="106"/>
      <c r="AQ98" s="106"/>
      <c r="AR98" s="106"/>
      <c r="AS98" s="106"/>
      <c r="AT98" s="106"/>
    </row>
    <row r="99" spans="1:46"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6"/>
      <c r="AH99" s="106"/>
      <c r="AI99" s="106"/>
      <c r="AJ99" s="106"/>
      <c r="AK99" s="106"/>
      <c r="AL99" s="106"/>
      <c r="AM99" s="106"/>
      <c r="AN99" s="106"/>
      <c r="AO99" s="106"/>
      <c r="AP99" s="106"/>
      <c r="AQ99" s="106"/>
      <c r="AR99" s="106"/>
      <c r="AS99" s="106"/>
      <c r="AT99" s="106"/>
    </row>
    <row r="100" spans="1:46"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  <c r="AO100" s="106"/>
      <c r="AP100" s="106"/>
      <c r="AQ100" s="106"/>
      <c r="AR100" s="106"/>
      <c r="AS100" s="106"/>
      <c r="AT100" s="106"/>
    </row>
    <row r="101" spans="1:46">
      <c r="M101" s="106"/>
      <c r="N101" s="106"/>
      <c r="O101" s="106"/>
      <c r="P101" s="106"/>
      <c r="Q101" s="106"/>
      <c r="R101" s="106"/>
      <c r="S101" s="106"/>
      <c r="T101" s="106"/>
      <c r="U101" s="106"/>
      <c r="V101" s="106"/>
      <c r="W101" s="106"/>
      <c r="X101" s="106"/>
      <c r="Y101" s="106"/>
      <c r="Z101" s="106"/>
      <c r="AA101" s="106"/>
      <c r="AB101" s="106"/>
      <c r="AC101" s="106"/>
      <c r="AD101" s="106"/>
      <c r="AE101" s="106"/>
      <c r="AF101" s="106"/>
      <c r="AG101" s="106"/>
      <c r="AH101" s="106"/>
      <c r="AI101" s="106"/>
      <c r="AJ101" s="106"/>
      <c r="AK101" s="106"/>
      <c r="AL101" s="106"/>
      <c r="AM101" s="106"/>
      <c r="AN101" s="106"/>
      <c r="AO101" s="106"/>
      <c r="AP101" s="106"/>
      <c r="AQ101" s="106"/>
      <c r="AR101" s="106"/>
      <c r="AS101" s="106"/>
      <c r="AT101" s="106"/>
    </row>
    <row r="102" spans="1:46">
      <c r="M102" s="106"/>
      <c r="N102" s="106"/>
      <c r="O102" s="106"/>
      <c r="P102" s="106"/>
      <c r="Q102" s="106"/>
      <c r="R102" s="106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06"/>
      <c r="AG102" s="106"/>
      <c r="AH102" s="106"/>
      <c r="AI102" s="106"/>
      <c r="AJ102" s="106"/>
      <c r="AK102" s="106"/>
      <c r="AL102" s="106"/>
      <c r="AM102" s="106"/>
      <c r="AN102" s="106"/>
      <c r="AO102" s="106"/>
      <c r="AP102" s="106"/>
      <c r="AQ102" s="106"/>
      <c r="AR102" s="106"/>
      <c r="AS102" s="106"/>
      <c r="AT102" s="106"/>
    </row>
    <row r="103" spans="1:46">
      <c r="M103" s="106"/>
      <c r="N103" s="106"/>
      <c r="O103" s="106"/>
      <c r="P103" s="106"/>
      <c r="Q103" s="106"/>
      <c r="R103" s="106"/>
      <c r="S103" s="106"/>
      <c r="T103" s="106"/>
      <c r="U103" s="106"/>
      <c r="V103" s="106"/>
      <c r="W103" s="106"/>
      <c r="X103" s="106"/>
      <c r="Y103" s="106"/>
      <c r="Z103" s="106"/>
      <c r="AA103" s="106"/>
      <c r="AB103" s="106"/>
      <c r="AC103" s="106"/>
      <c r="AD103" s="106"/>
      <c r="AE103" s="106"/>
      <c r="AF103" s="106"/>
      <c r="AG103" s="106"/>
      <c r="AH103" s="106"/>
      <c r="AI103" s="106"/>
      <c r="AJ103" s="106"/>
      <c r="AK103" s="106"/>
      <c r="AL103" s="106"/>
      <c r="AM103" s="106"/>
      <c r="AN103" s="106"/>
      <c r="AO103" s="106"/>
      <c r="AP103" s="106"/>
      <c r="AQ103" s="106"/>
      <c r="AR103" s="106"/>
      <c r="AS103" s="106"/>
      <c r="AT103" s="106"/>
    </row>
    <row r="104" spans="1:46">
      <c r="M104" s="106"/>
      <c r="N104" s="106"/>
      <c r="O104" s="106"/>
      <c r="P104" s="106"/>
      <c r="Q104" s="106"/>
      <c r="R104" s="106"/>
      <c r="S104" s="106"/>
      <c r="T104" s="106"/>
      <c r="U104" s="106"/>
      <c r="V104" s="106"/>
      <c r="W104" s="106"/>
      <c r="X104" s="106"/>
      <c r="Y104" s="106"/>
      <c r="Z104" s="106"/>
      <c r="AA104" s="106"/>
      <c r="AB104" s="106"/>
      <c r="AC104" s="106"/>
      <c r="AD104" s="106"/>
      <c r="AE104" s="106"/>
      <c r="AF104" s="106"/>
      <c r="AG104" s="106"/>
      <c r="AH104" s="106"/>
      <c r="AI104" s="106"/>
      <c r="AJ104" s="106"/>
      <c r="AK104" s="106"/>
      <c r="AL104" s="106"/>
      <c r="AM104" s="106"/>
      <c r="AN104" s="106"/>
      <c r="AO104" s="106"/>
      <c r="AP104" s="106"/>
      <c r="AQ104" s="106"/>
      <c r="AR104" s="106"/>
      <c r="AS104" s="106"/>
      <c r="AT104" s="106"/>
    </row>
    <row r="105" spans="1:46">
      <c r="M105" s="106"/>
      <c r="N105" s="106"/>
      <c r="O105" s="106"/>
      <c r="P105" s="106"/>
      <c r="Q105" s="106"/>
      <c r="R105" s="106"/>
      <c r="S105" s="106"/>
      <c r="T105" s="106"/>
      <c r="U105" s="106"/>
      <c r="V105" s="106"/>
      <c r="W105" s="106"/>
      <c r="X105" s="106"/>
      <c r="Y105" s="106"/>
      <c r="Z105" s="106"/>
      <c r="AA105" s="106"/>
      <c r="AB105" s="106"/>
      <c r="AC105" s="106"/>
      <c r="AD105" s="106"/>
      <c r="AE105" s="106"/>
      <c r="AF105" s="106"/>
      <c r="AG105" s="106"/>
      <c r="AH105" s="106"/>
      <c r="AI105" s="106"/>
      <c r="AJ105" s="106"/>
      <c r="AK105" s="106"/>
      <c r="AL105" s="106"/>
      <c r="AM105" s="106"/>
      <c r="AN105" s="106"/>
      <c r="AO105" s="106"/>
      <c r="AP105" s="106"/>
      <c r="AQ105" s="106"/>
      <c r="AR105" s="106"/>
      <c r="AS105" s="106"/>
      <c r="AT105" s="106"/>
    </row>
    <row r="106" spans="1:46">
      <c r="M106" s="106"/>
      <c r="N106" s="106"/>
      <c r="O106" s="106"/>
      <c r="P106" s="106"/>
      <c r="Q106" s="106"/>
      <c r="R106" s="106"/>
      <c r="S106" s="106"/>
      <c r="T106" s="106"/>
      <c r="U106" s="106"/>
      <c r="V106" s="106"/>
      <c r="W106" s="106"/>
      <c r="X106" s="106"/>
      <c r="Y106" s="106"/>
      <c r="Z106" s="106"/>
      <c r="AA106" s="106"/>
      <c r="AB106" s="106"/>
      <c r="AC106" s="106"/>
      <c r="AD106" s="106"/>
      <c r="AE106" s="106"/>
      <c r="AF106" s="106"/>
      <c r="AG106" s="106"/>
      <c r="AH106" s="106"/>
      <c r="AI106" s="106"/>
      <c r="AJ106" s="106"/>
      <c r="AK106" s="106"/>
      <c r="AL106" s="106"/>
      <c r="AM106" s="106"/>
      <c r="AN106" s="106"/>
      <c r="AO106" s="106"/>
      <c r="AP106" s="106"/>
      <c r="AQ106" s="106"/>
      <c r="AR106" s="106"/>
      <c r="AS106" s="106"/>
      <c r="AT106" s="106"/>
    </row>
    <row r="107" spans="1:46">
      <c r="M107" s="106"/>
      <c r="N107" s="106"/>
      <c r="O107" s="106"/>
      <c r="P107" s="106"/>
      <c r="Q107" s="106"/>
      <c r="R107" s="106"/>
      <c r="S107" s="106"/>
      <c r="T107" s="106"/>
      <c r="U107" s="106"/>
      <c r="V107" s="106"/>
      <c r="W107" s="106"/>
      <c r="X107" s="106"/>
      <c r="Y107" s="106"/>
      <c r="Z107" s="106"/>
      <c r="AA107" s="106"/>
      <c r="AB107" s="106"/>
      <c r="AC107" s="106"/>
      <c r="AD107" s="106"/>
      <c r="AE107" s="106"/>
      <c r="AF107" s="106"/>
      <c r="AG107" s="106"/>
      <c r="AH107" s="106"/>
      <c r="AI107" s="106"/>
      <c r="AJ107" s="106"/>
      <c r="AK107" s="106"/>
      <c r="AL107" s="106"/>
      <c r="AM107" s="106"/>
      <c r="AN107" s="106"/>
      <c r="AO107" s="106"/>
      <c r="AP107" s="106"/>
      <c r="AQ107" s="106"/>
      <c r="AR107" s="106"/>
      <c r="AS107" s="106"/>
      <c r="AT107" s="106"/>
    </row>
    <row r="108" spans="1:46" s="107" customFormat="1" ht="24" customHeight="1">
      <c r="A108" s="80"/>
      <c r="B108" s="80"/>
      <c r="C108" s="80"/>
      <c r="D108" s="80"/>
      <c r="E108" s="80"/>
      <c r="F108" s="80"/>
      <c r="G108" s="80"/>
      <c r="H108" s="80"/>
      <c r="I108" s="80"/>
      <c r="J108" s="80"/>
      <c r="K108" s="80"/>
      <c r="L108" s="80"/>
      <c r="M108" s="106"/>
      <c r="N108" s="106"/>
      <c r="O108" s="106"/>
      <c r="P108" s="106"/>
      <c r="Q108" s="106"/>
      <c r="R108" s="106"/>
      <c r="S108" s="106"/>
      <c r="T108" s="106"/>
      <c r="U108" s="106"/>
      <c r="V108" s="106"/>
      <c r="W108" s="106"/>
      <c r="X108" s="106"/>
      <c r="Y108" s="106"/>
      <c r="Z108" s="106"/>
      <c r="AA108" s="106"/>
      <c r="AB108" s="106"/>
      <c r="AC108" s="106"/>
      <c r="AD108" s="106"/>
      <c r="AE108" s="106"/>
      <c r="AF108" s="106"/>
      <c r="AG108" s="106"/>
      <c r="AH108" s="106"/>
      <c r="AI108" s="106"/>
      <c r="AJ108" s="106"/>
      <c r="AK108" s="106"/>
      <c r="AL108" s="106"/>
      <c r="AM108" s="106"/>
      <c r="AN108" s="106"/>
      <c r="AO108" s="106"/>
      <c r="AP108" s="106"/>
      <c r="AQ108" s="106"/>
      <c r="AR108" s="106"/>
      <c r="AS108" s="106"/>
      <c r="AT108" s="106"/>
    </row>
    <row r="109" spans="1:46">
      <c r="M109" s="106"/>
      <c r="N109" s="106"/>
      <c r="O109" s="106"/>
      <c r="P109" s="106"/>
      <c r="Q109" s="106"/>
      <c r="R109" s="106"/>
      <c r="S109" s="106"/>
      <c r="T109" s="106"/>
      <c r="U109" s="106"/>
      <c r="V109" s="106"/>
      <c r="W109" s="106"/>
      <c r="X109" s="106"/>
      <c r="Y109" s="106"/>
      <c r="Z109" s="106"/>
      <c r="AA109" s="106"/>
      <c r="AB109" s="106"/>
      <c r="AC109" s="106"/>
      <c r="AD109" s="106"/>
      <c r="AE109" s="106"/>
      <c r="AF109" s="106"/>
      <c r="AG109" s="106"/>
      <c r="AH109" s="106"/>
      <c r="AI109" s="106"/>
      <c r="AJ109" s="106"/>
      <c r="AK109" s="106"/>
      <c r="AL109" s="106"/>
      <c r="AM109" s="106"/>
      <c r="AN109" s="106"/>
      <c r="AO109" s="106"/>
      <c r="AP109" s="106"/>
      <c r="AQ109" s="106"/>
      <c r="AR109" s="106"/>
      <c r="AS109" s="106"/>
      <c r="AT109" s="106"/>
    </row>
    <row r="110" spans="1:46">
      <c r="M110" s="106"/>
      <c r="N110" s="106"/>
      <c r="O110" s="106"/>
      <c r="P110" s="106"/>
      <c r="Q110" s="106"/>
      <c r="R110" s="106"/>
      <c r="S110" s="106"/>
      <c r="T110" s="106"/>
      <c r="U110" s="106"/>
      <c r="V110" s="106"/>
      <c r="W110" s="106"/>
      <c r="X110" s="106"/>
      <c r="Y110" s="106"/>
      <c r="Z110" s="106"/>
      <c r="AA110" s="106"/>
      <c r="AB110" s="106"/>
      <c r="AC110" s="106"/>
      <c r="AD110" s="106"/>
      <c r="AE110" s="106"/>
      <c r="AF110" s="106"/>
      <c r="AG110" s="106"/>
      <c r="AH110" s="106"/>
      <c r="AI110" s="106"/>
      <c r="AJ110" s="106"/>
      <c r="AK110" s="106"/>
      <c r="AL110" s="106"/>
      <c r="AM110" s="106"/>
      <c r="AN110" s="106"/>
      <c r="AO110" s="106"/>
      <c r="AP110" s="106"/>
      <c r="AQ110" s="106"/>
      <c r="AR110" s="106"/>
      <c r="AS110" s="106"/>
      <c r="AT110" s="106"/>
    </row>
    <row r="111" spans="1:46">
      <c r="M111" s="106"/>
      <c r="N111" s="106"/>
      <c r="O111" s="106"/>
      <c r="P111" s="106"/>
      <c r="Q111" s="106"/>
      <c r="R111" s="106"/>
      <c r="S111" s="106"/>
      <c r="T111" s="106"/>
      <c r="U111" s="106"/>
      <c r="V111" s="106"/>
      <c r="W111" s="106"/>
      <c r="X111" s="106"/>
      <c r="Y111" s="106"/>
      <c r="Z111" s="106"/>
      <c r="AA111" s="106"/>
      <c r="AB111" s="106"/>
      <c r="AC111" s="106"/>
      <c r="AD111" s="106"/>
      <c r="AE111" s="106"/>
      <c r="AF111" s="106"/>
      <c r="AG111" s="106"/>
      <c r="AH111" s="106"/>
      <c r="AI111" s="106"/>
      <c r="AJ111" s="106"/>
      <c r="AK111" s="106"/>
      <c r="AL111" s="106"/>
      <c r="AM111" s="106"/>
      <c r="AN111" s="106"/>
      <c r="AO111" s="106"/>
      <c r="AP111" s="106"/>
      <c r="AQ111" s="106"/>
      <c r="AR111" s="106"/>
      <c r="AS111" s="106"/>
      <c r="AT111" s="106"/>
    </row>
    <row r="112" spans="1:46">
      <c r="M112" s="106"/>
      <c r="N112" s="106"/>
      <c r="O112" s="106"/>
      <c r="P112" s="106"/>
      <c r="Q112" s="106"/>
      <c r="R112" s="106"/>
      <c r="S112" s="106"/>
      <c r="T112" s="106"/>
      <c r="U112" s="106"/>
      <c r="V112" s="106"/>
      <c r="W112" s="106"/>
      <c r="X112" s="106"/>
      <c r="Y112" s="106"/>
      <c r="Z112" s="106"/>
      <c r="AA112" s="106"/>
      <c r="AB112" s="106"/>
      <c r="AC112" s="106"/>
      <c r="AD112" s="106"/>
      <c r="AE112" s="106"/>
      <c r="AF112" s="106"/>
      <c r="AG112" s="106"/>
      <c r="AH112" s="106"/>
      <c r="AI112" s="106"/>
      <c r="AJ112" s="106"/>
      <c r="AK112" s="106"/>
      <c r="AL112" s="106"/>
      <c r="AM112" s="106"/>
      <c r="AN112" s="106"/>
      <c r="AO112" s="106"/>
      <c r="AP112" s="106"/>
      <c r="AQ112" s="106"/>
      <c r="AR112" s="106"/>
      <c r="AS112" s="106"/>
      <c r="AT112" s="106"/>
    </row>
    <row r="113" spans="1:46">
      <c r="M113" s="106"/>
      <c r="N113" s="106"/>
      <c r="O113" s="106"/>
      <c r="P113" s="106"/>
      <c r="Q113" s="106"/>
      <c r="R113" s="106"/>
      <c r="S113" s="106"/>
      <c r="T113" s="106"/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  <c r="AF113" s="106"/>
      <c r="AG113" s="106"/>
      <c r="AH113" s="106"/>
      <c r="AI113" s="106"/>
      <c r="AJ113" s="106"/>
      <c r="AK113" s="106"/>
      <c r="AL113" s="106"/>
      <c r="AM113" s="106"/>
      <c r="AN113" s="106"/>
      <c r="AO113" s="106"/>
      <c r="AP113" s="106"/>
      <c r="AQ113" s="106"/>
      <c r="AR113" s="106"/>
      <c r="AS113" s="106"/>
      <c r="AT113" s="106"/>
    </row>
    <row r="114" spans="1:46">
      <c r="M114" s="106"/>
      <c r="N114" s="106"/>
      <c r="O114" s="106"/>
      <c r="P114" s="106"/>
      <c r="Q114" s="106"/>
      <c r="R114" s="106"/>
      <c r="S114" s="106"/>
      <c r="T114" s="106"/>
      <c r="U114" s="106"/>
      <c r="V114" s="106"/>
      <c r="W114" s="106"/>
      <c r="X114" s="106"/>
      <c r="Y114" s="106"/>
      <c r="Z114" s="106"/>
      <c r="AA114" s="106"/>
      <c r="AB114" s="106"/>
      <c r="AC114" s="106"/>
      <c r="AD114" s="106"/>
      <c r="AE114" s="106"/>
      <c r="AF114" s="106"/>
      <c r="AG114" s="106"/>
      <c r="AH114" s="106"/>
      <c r="AI114" s="106"/>
      <c r="AJ114" s="106"/>
      <c r="AK114" s="106"/>
      <c r="AL114" s="106"/>
      <c r="AM114" s="106"/>
      <c r="AN114" s="106"/>
      <c r="AO114" s="106"/>
      <c r="AP114" s="106"/>
      <c r="AQ114" s="106"/>
      <c r="AR114" s="106"/>
      <c r="AS114" s="106"/>
      <c r="AT114" s="106"/>
    </row>
    <row r="115" spans="1:46">
      <c r="M115" s="106"/>
      <c r="N115" s="106"/>
      <c r="O115" s="106"/>
      <c r="P115" s="106"/>
      <c r="Q115" s="106"/>
      <c r="R115" s="106"/>
      <c r="S115" s="106"/>
      <c r="T115" s="106"/>
      <c r="U115" s="106"/>
      <c r="V115" s="106"/>
      <c r="W115" s="106"/>
      <c r="X115" s="106"/>
      <c r="Y115" s="106"/>
      <c r="Z115" s="106"/>
      <c r="AA115" s="106"/>
      <c r="AB115" s="106"/>
      <c r="AC115" s="106"/>
      <c r="AD115" s="106"/>
      <c r="AE115" s="106"/>
      <c r="AF115" s="106"/>
      <c r="AG115" s="106"/>
      <c r="AH115" s="106"/>
      <c r="AI115" s="106"/>
      <c r="AJ115" s="106"/>
      <c r="AK115" s="106"/>
      <c r="AL115" s="106"/>
      <c r="AM115" s="106"/>
      <c r="AN115" s="106"/>
      <c r="AO115" s="106"/>
      <c r="AP115" s="106"/>
      <c r="AQ115" s="106"/>
      <c r="AR115" s="106"/>
      <c r="AS115" s="106"/>
      <c r="AT115" s="106"/>
    </row>
    <row r="116" spans="1:46"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  <c r="Z116" s="106"/>
      <c r="AA116" s="106"/>
      <c r="AB116" s="106"/>
      <c r="AC116" s="106"/>
      <c r="AD116" s="106"/>
      <c r="AE116" s="106"/>
      <c r="AF116" s="106"/>
      <c r="AG116" s="106"/>
      <c r="AH116" s="106"/>
      <c r="AI116" s="106"/>
      <c r="AJ116" s="106"/>
      <c r="AK116" s="106"/>
      <c r="AL116" s="106"/>
      <c r="AM116" s="106"/>
      <c r="AN116" s="106"/>
      <c r="AO116" s="106"/>
      <c r="AP116" s="106"/>
      <c r="AQ116" s="106"/>
      <c r="AR116" s="106"/>
      <c r="AS116" s="106"/>
      <c r="AT116" s="106"/>
    </row>
    <row r="117" spans="1:46">
      <c r="M117" s="106"/>
      <c r="N117" s="106"/>
      <c r="O117" s="106"/>
      <c r="P117" s="106"/>
      <c r="Q117" s="106"/>
      <c r="R117" s="106"/>
      <c r="S117" s="106"/>
      <c r="T117" s="106"/>
      <c r="U117" s="106"/>
      <c r="V117" s="106"/>
      <c r="W117" s="106"/>
      <c r="X117" s="106"/>
      <c r="Y117" s="106"/>
      <c r="Z117" s="106"/>
      <c r="AA117" s="106"/>
      <c r="AB117" s="106"/>
      <c r="AC117" s="106"/>
      <c r="AD117" s="106"/>
      <c r="AE117" s="106"/>
      <c r="AF117" s="106"/>
      <c r="AG117" s="106"/>
      <c r="AH117" s="106"/>
      <c r="AI117" s="106"/>
      <c r="AJ117" s="106"/>
      <c r="AK117" s="106"/>
      <c r="AL117" s="106"/>
      <c r="AM117" s="106"/>
      <c r="AN117" s="106"/>
      <c r="AO117" s="106"/>
      <c r="AP117" s="106"/>
      <c r="AQ117" s="106"/>
      <c r="AR117" s="106"/>
      <c r="AS117" s="106"/>
      <c r="AT117" s="106"/>
    </row>
    <row r="118" spans="1:46">
      <c r="M118" s="106"/>
      <c r="N118" s="106"/>
      <c r="O118" s="106"/>
      <c r="P118" s="106"/>
      <c r="Q118" s="106"/>
      <c r="R118" s="106"/>
      <c r="S118" s="106"/>
      <c r="T118" s="106"/>
      <c r="U118" s="106"/>
      <c r="V118" s="106"/>
      <c r="W118" s="106"/>
      <c r="X118" s="106"/>
      <c r="Y118" s="106"/>
      <c r="Z118" s="106"/>
      <c r="AA118" s="106"/>
      <c r="AB118" s="106"/>
      <c r="AC118" s="106"/>
      <c r="AD118" s="106"/>
      <c r="AE118" s="106"/>
      <c r="AF118" s="106"/>
      <c r="AG118" s="106"/>
      <c r="AH118" s="106"/>
      <c r="AI118" s="106"/>
      <c r="AJ118" s="106"/>
      <c r="AK118" s="106"/>
      <c r="AL118" s="106"/>
      <c r="AM118" s="106"/>
      <c r="AN118" s="106"/>
      <c r="AO118" s="106"/>
      <c r="AP118" s="106"/>
      <c r="AQ118" s="106"/>
      <c r="AR118" s="106"/>
      <c r="AS118" s="106"/>
      <c r="AT118" s="106"/>
    </row>
    <row r="119" spans="1:46" s="107" customFormat="1">
      <c r="A119" s="80"/>
      <c r="B119" s="80"/>
      <c r="C119" s="80"/>
      <c r="D119" s="80"/>
      <c r="E119" s="80"/>
      <c r="F119" s="80"/>
      <c r="G119" s="80"/>
      <c r="H119" s="80"/>
      <c r="I119" s="80"/>
      <c r="J119" s="80"/>
      <c r="K119" s="80"/>
      <c r="L119" s="80"/>
      <c r="M119" s="106"/>
      <c r="N119" s="106"/>
      <c r="O119" s="106"/>
      <c r="P119" s="106"/>
      <c r="Q119" s="106"/>
      <c r="R119" s="106"/>
      <c r="S119" s="106"/>
      <c r="T119" s="106"/>
      <c r="U119" s="106"/>
      <c r="V119" s="106"/>
      <c r="W119" s="106"/>
      <c r="X119" s="106"/>
      <c r="Y119" s="106"/>
      <c r="Z119" s="106"/>
      <c r="AA119" s="106"/>
      <c r="AB119" s="106"/>
      <c r="AC119" s="106"/>
      <c r="AD119" s="106"/>
      <c r="AE119" s="106"/>
      <c r="AF119" s="106"/>
      <c r="AG119" s="106"/>
      <c r="AH119" s="106"/>
      <c r="AI119" s="106"/>
      <c r="AJ119" s="106"/>
      <c r="AK119" s="106"/>
      <c r="AL119" s="106"/>
      <c r="AM119" s="106"/>
      <c r="AN119" s="106"/>
      <c r="AO119" s="106"/>
      <c r="AP119" s="106"/>
      <c r="AQ119" s="106"/>
      <c r="AR119" s="106"/>
      <c r="AS119" s="106"/>
      <c r="AT119" s="106"/>
    </row>
    <row r="120" spans="1:46">
      <c r="M120" s="106"/>
      <c r="N120" s="106"/>
      <c r="O120" s="106"/>
      <c r="P120" s="106"/>
      <c r="Q120" s="106"/>
      <c r="R120" s="106"/>
      <c r="S120" s="106"/>
      <c r="T120" s="106"/>
      <c r="U120" s="106"/>
      <c r="V120" s="106"/>
      <c r="W120" s="106"/>
      <c r="X120" s="106"/>
      <c r="Y120" s="106"/>
      <c r="Z120" s="106"/>
      <c r="AA120" s="106"/>
      <c r="AB120" s="106"/>
      <c r="AC120" s="106"/>
      <c r="AD120" s="106"/>
      <c r="AE120" s="106"/>
      <c r="AF120" s="106"/>
      <c r="AG120" s="106"/>
      <c r="AH120" s="106"/>
      <c r="AI120" s="106"/>
      <c r="AJ120" s="106"/>
      <c r="AK120" s="106"/>
      <c r="AL120" s="106"/>
      <c r="AM120" s="106"/>
      <c r="AN120" s="106"/>
      <c r="AO120" s="106"/>
      <c r="AP120" s="106"/>
      <c r="AQ120" s="106"/>
      <c r="AR120" s="106"/>
      <c r="AS120" s="106"/>
      <c r="AT120" s="106"/>
    </row>
    <row r="121" spans="1:46">
      <c r="M121" s="106"/>
      <c r="N121" s="106"/>
      <c r="O121" s="106"/>
      <c r="P121" s="106"/>
      <c r="Q121" s="106"/>
      <c r="R121" s="106"/>
      <c r="S121" s="106"/>
      <c r="T121" s="106"/>
      <c r="U121" s="106"/>
      <c r="V121" s="106"/>
      <c r="W121" s="106"/>
      <c r="X121" s="106"/>
      <c r="Y121" s="106"/>
      <c r="Z121" s="106"/>
      <c r="AA121" s="106"/>
      <c r="AB121" s="106"/>
      <c r="AC121" s="106"/>
      <c r="AD121" s="106"/>
      <c r="AE121" s="106"/>
      <c r="AF121" s="106"/>
      <c r="AG121" s="106"/>
      <c r="AH121" s="106"/>
      <c r="AI121" s="106"/>
      <c r="AJ121" s="106"/>
      <c r="AK121" s="106"/>
      <c r="AL121" s="106"/>
      <c r="AM121" s="106"/>
      <c r="AN121" s="106"/>
      <c r="AO121" s="106"/>
      <c r="AP121" s="106"/>
      <c r="AQ121" s="106"/>
      <c r="AR121" s="106"/>
      <c r="AS121" s="106"/>
      <c r="AT121" s="106"/>
    </row>
    <row r="122" spans="1:46">
      <c r="M122" s="106"/>
      <c r="N122" s="106"/>
      <c r="O122" s="106"/>
      <c r="P122" s="106"/>
      <c r="Q122" s="106"/>
      <c r="R122" s="106"/>
      <c r="S122" s="106"/>
      <c r="T122" s="106"/>
      <c r="U122" s="106"/>
      <c r="V122" s="106"/>
      <c r="W122" s="106"/>
      <c r="X122" s="106"/>
      <c r="Y122" s="106"/>
      <c r="Z122" s="106"/>
      <c r="AA122" s="106"/>
      <c r="AB122" s="106"/>
      <c r="AC122" s="106"/>
      <c r="AD122" s="106"/>
      <c r="AE122" s="106"/>
      <c r="AF122" s="106"/>
      <c r="AG122" s="106"/>
      <c r="AH122" s="106"/>
      <c r="AI122" s="106"/>
      <c r="AJ122" s="106"/>
      <c r="AK122" s="106"/>
      <c r="AL122" s="106"/>
      <c r="AM122" s="106"/>
      <c r="AN122" s="106"/>
      <c r="AO122" s="106"/>
      <c r="AP122" s="106"/>
      <c r="AQ122" s="106"/>
      <c r="AR122" s="106"/>
      <c r="AS122" s="106"/>
      <c r="AT122" s="106"/>
    </row>
    <row r="123" spans="1:46">
      <c r="M123" s="106"/>
      <c r="N123" s="106"/>
      <c r="O123" s="106"/>
      <c r="P123" s="106"/>
      <c r="Q123" s="106"/>
      <c r="R123" s="106"/>
      <c r="S123" s="106"/>
      <c r="T123" s="106"/>
      <c r="U123" s="106"/>
      <c r="V123" s="106"/>
      <c r="W123" s="106"/>
      <c r="X123" s="106"/>
      <c r="Y123" s="106"/>
      <c r="Z123" s="106"/>
      <c r="AA123" s="106"/>
      <c r="AB123" s="106"/>
      <c r="AC123" s="106"/>
      <c r="AD123" s="106"/>
      <c r="AE123" s="106"/>
      <c r="AF123" s="106"/>
      <c r="AG123" s="106"/>
      <c r="AH123" s="106"/>
      <c r="AI123" s="106"/>
      <c r="AJ123" s="106"/>
      <c r="AK123" s="106"/>
      <c r="AL123" s="106"/>
      <c r="AM123" s="106"/>
      <c r="AN123" s="106"/>
      <c r="AO123" s="106"/>
      <c r="AP123" s="106"/>
      <c r="AQ123" s="106"/>
      <c r="AR123" s="106"/>
      <c r="AS123" s="106"/>
      <c r="AT123" s="106"/>
    </row>
    <row r="124" spans="1:46">
      <c r="M124" s="106"/>
      <c r="N124" s="106"/>
      <c r="O124" s="106"/>
      <c r="P124" s="106"/>
      <c r="Q124" s="106"/>
      <c r="R124" s="106"/>
      <c r="S124" s="106"/>
      <c r="T124" s="106"/>
      <c r="U124" s="106"/>
      <c r="V124" s="106"/>
      <c r="W124" s="106"/>
      <c r="X124" s="106"/>
      <c r="Y124" s="106"/>
      <c r="Z124" s="106"/>
      <c r="AA124" s="106"/>
      <c r="AB124" s="106"/>
      <c r="AC124" s="106"/>
      <c r="AD124" s="106"/>
      <c r="AE124" s="106"/>
      <c r="AF124" s="106"/>
      <c r="AG124" s="106"/>
      <c r="AH124" s="106"/>
      <c r="AI124" s="106"/>
      <c r="AJ124" s="106"/>
      <c r="AK124" s="106"/>
      <c r="AL124" s="106"/>
      <c r="AM124" s="106"/>
      <c r="AN124" s="106"/>
      <c r="AO124" s="106"/>
      <c r="AP124" s="106"/>
      <c r="AQ124" s="106"/>
      <c r="AR124" s="106"/>
      <c r="AS124" s="106"/>
      <c r="AT124" s="106"/>
    </row>
    <row r="125" spans="1:46">
      <c r="M125" s="106"/>
      <c r="N125" s="106"/>
      <c r="O125" s="106"/>
      <c r="P125" s="106"/>
      <c r="Q125" s="106"/>
      <c r="R125" s="106"/>
      <c r="S125" s="106"/>
      <c r="T125" s="106"/>
      <c r="U125" s="106"/>
      <c r="V125" s="106"/>
      <c r="W125" s="106"/>
      <c r="X125" s="106"/>
      <c r="Y125" s="106"/>
      <c r="Z125" s="106"/>
      <c r="AA125" s="106"/>
      <c r="AB125" s="106"/>
      <c r="AC125" s="106"/>
      <c r="AD125" s="106"/>
      <c r="AE125" s="106"/>
      <c r="AF125" s="106"/>
      <c r="AG125" s="106"/>
      <c r="AH125" s="106"/>
      <c r="AI125" s="106"/>
      <c r="AJ125" s="106"/>
      <c r="AK125" s="106"/>
      <c r="AL125" s="106"/>
      <c r="AM125" s="106"/>
      <c r="AN125" s="106"/>
      <c r="AO125" s="106"/>
      <c r="AP125" s="106"/>
      <c r="AQ125" s="106"/>
      <c r="AR125" s="106"/>
      <c r="AS125" s="106"/>
      <c r="AT125" s="106"/>
    </row>
    <row r="126" spans="1:46">
      <c r="M126" s="106"/>
      <c r="N126" s="106"/>
      <c r="O126" s="106"/>
      <c r="P126" s="106"/>
      <c r="Q126" s="106"/>
      <c r="R126" s="106"/>
      <c r="S126" s="106"/>
      <c r="T126" s="106"/>
      <c r="U126" s="106"/>
      <c r="V126" s="106"/>
      <c r="W126" s="106"/>
      <c r="X126" s="106"/>
      <c r="Y126" s="106"/>
      <c r="Z126" s="106"/>
      <c r="AA126" s="106"/>
      <c r="AB126" s="106"/>
      <c r="AC126" s="106"/>
      <c r="AD126" s="106"/>
      <c r="AE126" s="106"/>
      <c r="AF126" s="106"/>
      <c r="AG126" s="106"/>
      <c r="AH126" s="106"/>
      <c r="AI126" s="106"/>
      <c r="AJ126" s="106"/>
      <c r="AK126" s="106"/>
      <c r="AL126" s="106"/>
      <c r="AM126" s="106"/>
      <c r="AN126" s="106"/>
      <c r="AO126" s="106"/>
      <c r="AP126" s="106"/>
      <c r="AQ126" s="106"/>
      <c r="AR126" s="106"/>
      <c r="AS126" s="106"/>
      <c r="AT126" s="106"/>
    </row>
    <row r="127" spans="1:46">
      <c r="M127" s="106"/>
      <c r="N127" s="106"/>
      <c r="O127" s="106"/>
      <c r="P127" s="106"/>
      <c r="Q127" s="106"/>
      <c r="R127" s="106"/>
      <c r="S127" s="106"/>
      <c r="T127" s="106"/>
      <c r="U127" s="106"/>
      <c r="V127" s="106"/>
      <c r="W127" s="106"/>
      <c r="X127" s="106"/>
      <c r="Y127" s="106"/>
      <c r="Z127" s="106"/>
      <c r="AA127" s="106"/>
      <c r="AB127" s="106"/>
      <c r="AC127" s="106"/>
      <c r="AD127" s="106"/>
      <c r="AE127" s="106"/>
      <c r="AF127" s="106"/>
      <c r="AG127" s="106"/>
      <c r="AH127" s="106"/>
      <c r="AI127" s="106"/>
      <c r="AJ127" s="106"/>
      <c r="AK127" s="106"/>
      <c r="AL127" s="106"/>
      <c r="AM127" s="106"/>
      <c r="AN127" s="106"/>
      <c r="AO127" s="106"/>
      <c r="AP127" s="106"/>
      <c r="AQ127" s="106"/>
      <c r="AR127" s="106"/>
      <c r="AS127" s="106"/>
      <c r="AT127" s="106"/>
    </row>
    <row r="128" spans="1:46">
      <c r="M128" s="106"/>
      <c r="N128" s="106"/>
      <c r="O128" s="106"/>
      <c r="P128" s="106"/>
      <c r="Q128" s="106"/>
      <c r="R128" s="106"/>
      <c r="S128" s="106"/>
      <c r="T128" s="106"/>
      <c r="U128" s="106"/>
      <c r="V128" s="106"/>
      <c r="W128" s="106"/>
      <c r="X128" s="106"/>
      <c r="Y128" s="106"/>
      <c r="Z128" s="106"/>
      <c r="AA128" s="106"/>
      <c r="AB128" s="106"/>
      <c r="AC128" s="106"/>
      <c r="AD128" s="106"/>
      <c r="AE128" s="106"/>
      <c r="AF128" s="106"/>
      <c r="AG128" s="106"/>
      <c r="AH128" s="106"/>
      <c r="AI128" s="106"/>
      <c r="AJ128" s="106"/>
      <c r="AK128" s="106"/>
      <c r="AL128" s="106"/>
      <c r="AM128" s="106"/>
      <c r="AN128" s="106"/>
      <c r="AO128" s="106"/>
      <c r="AP128" s="106"/>
      <c r="AQ128" s="106"/>
      <c r="AR128" s="106"/>
      <c r="AS128" s="106"/>
      <c r="AT128" s="106"/>
    </row>
    <row r="129" spans="1:46" s="107" customFormat="1">
      <c r="A129" s="80"/>
      <c r="B129" s="80"/>
      <c r="C129" s="80"/>
      <c r="D129" s="80"/>
      <c r="E129" s="80"/>
      <c r="F129" s="80"/>
      <c r="G129" s="80"/>
      <c r="H129" s="80"/>
      <c r="I129" s="80"/>
      <c r="J129" s="80"/>
      <c r="K129" s="80"/>
      <c r="L129" s="80"/>
      <c r="M129" s="106"/>
      <c r="N129" s="106"/>
      <c r="O129" s="106"/>
      <c r="P129" s="106"/>
      <c r="Q129" s="106"/>
      <c r="R129" s="106"/>
      <c r="S129" s="106"/>
      <c r="T129" s="106"/>
      <c r="U129" s="106"/>
      <c r="V129" s="106"/>
      <c r="W129" s="106"/>
      <c r="X129" s="106"/>
      <c r="Y129" s="106"/>
      <c r="Z129" s="106"/>
      <c r="AA129" s="106"/>
      <c r="AB129" s="106"/>
      <c r="AC129" s="106"/>
      <c r="AD129" s="106"/>
      <c r="AE129" s="106"/>
      <c r="AF129" s="106"/>
      <c r="AG129" s="106"/>
      <c r="AH129" s="106"/>
      <c r="AI129" s="106"/>
      <c r="AJ129" s="106"/>
      <c r="AK129" s="106"/>
      <c r="AL129" s="106"/>
      <c r="AM129" s="106"/>
      <c r="AN129" s="106"/>
      <c r="AO129" s="106"/>
      <c r="AP129" s="106"/>
      <c r="AQ129" s="106"/>
      <c r="AR129" s="106"/>
      <c r="AS129" s="106"/>
      <c r="AT129" s="106"/>
    </row>
    <row r="130" spans="1:46">
      <c r="M130" s="106"/>
      <c r="N130" s="106"/>
      <c r="O130" s="106"/>
      <c r="P130" s="106"/>
      <c r="Q130" s="106"/>
      <c r="R130" s="106"/>
      <c r="S130" s="106"/>
      <c r="T130" s="106"/>
      <c r="U130" s="106"/>
      <c r="V130" s="106"/>
      <c r="W130" s="106"/>
      <c r="X130" s="106"/>
      <c r="Y130" s="106"/>
      <c r="Z130" s="106"/>
      <c r="AA130" s="106"/>
      <c r="AB130" s="106"/>
      <c r="AC130" s="106"/>
      <c r="AD130" s="106"/>
      <c r="AE130" s="106"/>
      <c r="AF130" s="106"/>
      <c r="AG130" s="106"/>
      <c r="AH130" s="106"/>
      <c r="AI130" s="106"/>
      <c r="AJ130" s="106"/>
      <c r="AK130" s="106"/>
      <c r="AL130" s="106"/>
      <c r="AM130" s="106"/>
      <c r="AN130" s="106"/>
      <c r="AO130" s="106"/>
      <c r="AP130" s="106"/>
      <c r="AQ130" s="106"/>
      <c r="AR130" s="106"/>
      <c r="AS130" s="106"/>
      <c r="AT130" s="106"/>
    </row>
    <row r="131" spans="1:46">
      <c r="M131" s="106"/>
      <c r="N131" s="106"/>
      <c r="O131" s="106"/>
      <c r="P131" s="106"/>
      <c r="Q131" s="106"/>
      <c r="R131" s="106"/>
      <c r="S131" s="106"/>
      <c r="T131" s="106"/>
      <c r="U131" s="106"/>
      <c r="V131" s="106"/>
      <c r="W131" s="106"/>
      <c r="X131" s="106"/>
      <c r="Y131" s="106"/>
      <c r="Z131" s="106"/>
      <c r="AA131" s="106"/>
      <c r="AB131" s="106"/>
      <c r="AC131" s="106"/>
      <c r="AD131" s="106"/>
      <c r="AE131" s="106"/>
      <c r="AF131" s="106"/>
      <c r="AG131" s="106"/>
      <c r="AH131" s="106"/>
      <c r="AI131" s="106"/>
      <c r="AJ131" s="106"/>
      <c r="AK131" s="106"/>
      <c r="AL131" s="106"/>
      <c r="AM131" s="106"/>
      <c r="AN131" s="106"/>
      <c r="AO131" s="106"/>
      <c r="AP131" s="106"/>
      <c r="AQ131" s="106"/>
      <c r="AR131" s="106"/>
      <c r="AS131" s="106"/>
      <c r="AT131" s="106"/>
    </row>
    <row r="132" spans="1:46">
      <c r="M132" s="106"/>
      <c r="N132" s="106"/>
      <c r="O132" s="106"/>
      <c r="P132" s="106"/>
      <c r="Q132" s="106"/>
      <c r="R132" s="106"/>
      <c r="S132" s="106"/>
      <c r="T132" s="106"/>
      <c r="U132" s="106"/>
      <c r="V132" s="106"/>
      <c r="W132" s="106"/>
      <c r="X132" s="106"/>
      <c r="Y132" s="106"/>
      <c r="Z132" s="106"/>
      <c r="AA132" s="106"/>
      <c r="AB132" s="106"/>
      <c r="AC132" s="106"/>
      <c r="AD132" s="106"/>
      <c r="AE132" s="106"/>
      <c r="AF132" s="106"/>
      <c r="AG132" s="106"/>
      <c r="AH132" s="106"/>
      <c r="AI132" s="106"/>
      <c r="AJ132" s="106"/>
      <c r="AK132" s="106"/>
      <c r="AL132" s="106"/>
      <c r="AM132" s="106"/>
      <c r="AN132" s="106"/>
      <c r="AO132" s="106"/>
      <c r="AP132" s="106"/>
      <c r="AQ132" s="106"/>
      <c r="AR132" s="106"/>
      <c r="AS132" s="106"/>
      <c r="AT132" s="106"/>
    </row>
    <row r="133" spans="1:46">
      <c r="M133" s="106"/>
      <c r="N133" s="106"/>
      <c r="O133" s="106"/>
      <c r="P133" s="106"/>
      <c r="Q133" s="106"/>
      <c r="R133" s="106"/>
      <c r="S133" s="106"/>
      <c r="T133" s="106"/>
      <c r="U133" s="106"/>
      <c r="V133" s="106"/>
      <c r="W133" s="106"/>
      <c r="X133" s="106"/>
      <c r="Y133" s="106"/>
      <c r="Z133" s="106"/>
      <c r="AA133" s="106"/>
      <c r="AB133" s="106"/>
      <c r="AC133" s="106"/>
      <c r="AD133" s="106"/>
      <c r="AE133" s="106"/>
      <c r="AF133" s="106"/>
      <c r="AG133" s="106"/>
      <c r="AH133" s="106"/>
      <c r="AI133" s="106"/>
      <c r="AJ133" s="106"/>
      <c r="AK133" s="106"/>
      <c r="AL133" s="106"/>
      <c r="AM133" s="106"/>
      <c r="AN133" s="106"/>
      <c r="AO133" s="106"/>
      <c r="AP133" s="106"/>
      <c r="AQ133" s="106"/>
      <c r="AR133" s="106"/>
      <c r="AS133" s="106"/>
      <c r="AT133" s="106"/>
    </row>
    <row r="134" spans="1:46">
      <c r="M134" s="106"/>
      <c r="N134" s="106"/>
      <c r="O134" s="106"/>
      <c r="P134" s="106"/>
      <c r="Q134" s="106"/>
      <c r="R134" s="106"/>
      <c r="S134" s="106"/>
      <c r="T134" s="106"/>
      <c r="U134" s="106"/>
      <c r="V134" s="106"/>
      <c r="W134" s="106"/>
      <c r="X134" s="106"/>
      <c r="Y134" s="106"/>
      <c r="Z134" s="106"/>
      <c r="AA134" s="106"/>
      <c r="AB134" s="106"/>
      <c r="AC134" s="106"/>
      <c r="AD134" s="106"/>
      <c r="AE134" s="106"/>
      <c r="AF134" s="106"/>
      <c r="AG134" s="106"/>
      <c r="AH134" s="106"/>
      <c r="AI134" s="106"/>
      <c r="AJ134" s="106"/>
      <c r="AK134" s="106"/>
      <c r="AL134" s="106"/>
      <c r="AM134" s="106"/>
      <c r="AN134" s="106"/>
      <c r="AO134" s="106"/>
      <c r="AP134" s="106"/>
      <c r="AQ134" s="106"/>
      <c r="AR134" s="106"/>
      <c r="AS134" s="106"/>
      <c r="AT134" s="106"/>
    </row>
    <row r="135" spans="1:46">
      <c r="M135" s="106"/>
      <c r="N135" s="106"/>
      <c r="O135" s="106"/>
      <c r="P135" s="106"/>
      <c r="Q135" s="106"/>
      <c r="R135" s="106"/>
      <c r="S135" s="106"/>
      <c r="T135" s="106"/>
      <c r="U135" s="106"/>
      <c r="V135" s="106"/>
      <c r="W135" s="106"/>
      <c r="X135" s="106"/>
      <c r="Y135" s="106"/>
      <c r="Z135" s="106"/>
      <c r="AA135" s="106"/>
      <c r="AB135" s="106"/>
      <c r="AC135" s="106"/>
      <c r="AD135" s="106"/>
      <c r="AE135" s="106"/>
      <c r="AF135" s="106"/>
      <c r="AG135" s="106"/>
      <c r="AH135" s="106"/>
      <c r="AI135" s="106"/>
      <c r="AJ135" s="106"/>
      <c r="AK135" s="106"/>
      <c r="AL135" s="106"/>
      <c r="AM135" s="106"/>
      <c r="AN135" s="106"/>
      <c r="AO135" s="106"/>
      <c r="AP135" s="106"/>
      <c r="AQ135" s="106"/>
      <c r="AR135" s="106"/>
      <c r="AS135" s="106"/>
      <c r="AT135" s="106"/>
    </row>
    <row r="136" spans="1:46">
      <c r="M136" s="106"/>
      <c r="N136" s="106"/>
      <c r="O136" s="106"/>
      <c r="P136" s="106"/>
      <c r="Q136" s="106"/>
      <c r="R136" s="106"/>
      <c r="S136" s="106"/>
      <c r="T136" s="106"/>
      <c r="U136" s="106"/>
      <c r="V136" s="106"/>
      <c r="W136" s="106"/>
      <c r="X136" s="106"/>
      <c r="Y136" s="106"/>
      <c r="Z136" s="106"/>
      <c r="AA136" s="106"/>
      <c r="AB136" s="106"/>
      <c r="AC136" s="106"/>
      <c r="AD136" s="106"/>
      <c r="AE136" s="106"/>
      <c r="AF136" s="106"/>
      <c r="AG136" s="106"/>
      <c r="AH136" s="106"/>
      <c r="AI136" s="106"/>
      <c r="AJ136" s="106"/>
      <c r="AK136" s="106"/>
      <c r="AL136" s="106"/>
      <c r="AM136" s="106"/>
      <c r="AN136" s="106"/>
      <c r="AO136" s="106"/>
      <c r="AP136" s="106"/>
      <c r="AQ136" s="106"/>
      <c r="AR136" s="106"/>
      <c r="AS136" s="106"/>
      <c r="AT136" s="106"/>
    </row>
    <row r="137" spans="1:46">
      <c r="M137" s="106"/>
      <c r="N137" s="106"/>
      <c r="O137" s="106"/>
      <c r="P137" s="106"/>
      <c r="Q137" s="106"/>
      <c r="R137" s="106"/>
      <c r="S137" s="106"/>
      <c r="T137" s="106"/>
      <c r="U137" s="106"/>
      <c r="V137" s="106"/>
      <c r="W137" s="106"/>
      <c r="X137" s="106"/>
      <c r="Y137" s="106"/>
      <c r="Z137" s="106"/>
      <c r="AA137" s="106"/>
      <c r="AB137" s="106"/>
      <c r="AC137" s="106"/>
      <c r="AD137" s="106"/>
      <c r="AE137" s="106"/>
      <c r="AF137" s="106"/>
      <c r="AG137" s="106"/>
      <c r="AH137" s="106"/>
      <c r="AI137" s="106"/>
      <c r="AJ137" s="106"/>
      <c r="AK137" s="106"/>
      <c r="AL137" s="106"/>
      <c r="AM137" s="106"/>
      <c r="AN137" s="106"/>
      <c r="AO137" s="106"/>
      <c r="AP137" s="106"/>
      <c r="AQ137" s="106"/>
      <c r="AR137" s="106"/>
      <c r="AS137" s="106"/>
      <c r="AT137" s="106"/>
    </row>
    <row r="138" spans="1:46">
      <c r="H138" s="106"/>
      <c r="I138" s="106"/>
      <c r="J138" s="106"/>
      <c r="K138" s="106"/>
      <c r="L138" s="106"/>
      <c r="M138" s="106"/>
      <c r="N138" s="106"/>
      <c r="O138" s="106"/>
      <c r="P138" s="106"/>
      <c r="Q138" s="106"/>
      <c r="R138" s="106"/>
      <c r="S138" s="106"/>
      <c r="T138" s="106"/>
      <c r="U138" s="106"/>
      <c r="V138" s="106"/>
      <c r="W138" s="106"/>
      <c r="X138" s="106"/>
      <c r="Y138" s="106"/>
      <c r="Z138" s="106"/>
      <c r="AA138" s="106"/>
      <c r="AB138" s="106"/>
      <c r="AC138" s="106"/>
      <c r="AD138" s="106"/>
      <c r="AE138" s="106"/>
      <c r="AF138" s="106"/>
      <c r="AG138" s="106"/>
      <c r="AH138" s="106"/>
      <c r="AI138" s="106"/>
      <c r="AJ138" s="106"/>
      <c r="AK138" s="106"/>
      <c r="AL138" s="106"/>
      <c r="AM138" s="106"/>
      <c r="AN138" s="106"/>
      <c r="AO138" s="106"/>
      <c r="AP138" s="106"/>
      <c r="AQ138" s="106"/>
      <c r="AR138" s="106"/>
      <c r="AS138" s="106"/>
      <c r="AT138" s="106"/>
    </row>
    <row r="139" spans="1:46">
      <c r="H139" s="106"/>
      <c r="I139" s="106"/>
      <c r="J139" s="106"/>
      <c r="K139" s="106"/>
      <c r="L139" s="106"/>
      <c r="M139" s="106"/>
      <c r="N139" s="106"/>
      <c r="O139" s="106"/>
      <c r="P139" s="106"/>
      <c r="Q139" s="106"/>
      <c r="R139" s="106"/>
      <c r="S139" s="106"/>
      <c r="T139" s="106"/>
      <c r="U139" s="106"/>
      <c r="V139" s="106"/>
      <c r="W139" s="106"/>
      <c r="X139" s="106"/>
      <c r="Y139" s="106"/>
      <c r="Z139" s="106"/>
      <c r="AA139" s="106"/>
      <c r="AB139" s="106"/>
      <c r="AC139" s="106"/>
      <c r="AD139" s="106"/>
      <c r="AE139" s="106"/>
      <c r="AF139" s="106"/>
      <c r="AG139" s="106"/>
      <c r="AH139" s="106"/>
      <c r="AI139" s="106"/>
      <c r="AJ139" s="106"/>
      <c r="AK139" s="106"/>
      <c r="AL139" s="106"/>
      <c r="AM139" s="106"/>
      <c r="AN139" s="106"/>
      <c r="AO139" s="106"/>
      <c r="AP139" s="106"/>
      <c r="AQ139" s="106"/>
      <c r="AR139" s="106"/>
      <c r="AS139" s="106"/>
      <c r="AT139" s="106"/>
    </row>
    <row r="140" spans="1:46">
      <c r="H140" s="106"/>
      <c r="I140" s="106"/>
      <c r="J140" s="106"/>
      <c r="K140" s="106"/>
      <c r="L140" s="106"/>
      <c r="M140" s="106"/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  <c r="AI140" s="106"/>
      <c r="AJ140" s="106"/>
      <c r="AK140" s="106"/>
      <c r="AL140" s="106"/>
      <c r="AM140" s="106"/>
      <c r="AN140" s="106"/>
      <c r="AO140" s="106"/>
      <c r="AP140" s="106"/>
      <c r="AQ140" s="106"/>
      <c r="AR140" s="106"/>
      <c r="AS140" s="106"/>
      <c r="AT140" s="106"/>
    </row>
    <row r="141" spans="1:46">
      <c r="H141" s="106"/>
      <c r="I141" s="106"/>
      <c r="J141" s="106"/>
      <c r="K141" s="106"/>
      <c r="L141" s="106"/>
      <c r="M141" s="106"/>
      <c r="N141" s="106"/>
      <c r="O141" s="106"/>
      <c r="P141" s="106"/>
      <c r="Q141" s="106"/>
      <c r="R141" s="106"/>
      <c r="S141" s="106"/>
      <c r="T141" s="106"/>
      <c r="U141" s="106"/>
      <c r="V141" s="106"/>
      <c r="W141" s="106"/>
      <c r="X141" s="106"/>
      <c r="Y141" s="106"/>
      <c r="Z141" s="106"/>
      <c r="AA141" s="106"/>
      <c r="AB141" s="106"/>
      <c r="AC141" s="106"/>
      <c r="AD141" s="106"/>
      <c r="AE141" s="106"/>
      <c r="AF141" s="106"/>
    </row>
    <row r="142" spans="1:46">
      <c r="H142" s="106"/>
      <c r="I142" s="106"/>
      <c r="J142" s="106"/>
      <c r="K142" s="106"/>
      <c r="L142" s="106"/>
      <c r="M142" s="106"/>
      <c r="N142" s="106"/>
      <c r="O142" s="106"/>
      <c r="P142" s="106"/>
      <c r="Q142" s="106"/>
      <c r="R142" s="106"/>
      <c r="S142" s="106"/>
      <c r="T142" s="106"/>
      <c r="U142" s="106"/>
      <c r="V142" s="106"/>
      <c r="W142" s="106"/>
      <c r="X142" s="106"/>
      <c r="Y142" s="106"/>
      <c r="Z142" s="106"/>
      <c r="AA142" s="106"/>
      <c r="AB142" s="106"/>
      <c r="AC142" s="106"/>
      <c r="AD142" s="106"/>
      <c r="AE142" s="106"/>
      <c r="AF142" s="106"/>
    </row>
    <row r="143" spans="1:46">
      <c r="H143" s="106"/>
      <c r="I143" s="106"/>
      <c r="J143" s="106"/>
      <c r="K143" s="106"/>
      <c r="L143" s="106"/>
      <c r="M143" s="106"/>
      <c r="N143" s="106"/>
      <c r="O143" s="106"/>
      <c r="P143" s="106"/>
      <c r="Q143" s="106"/>
      <c r="R143" s="106"/>
      <c r="S143" s="106"/>
      <c r="T143" s="106"/>
      <c r="U143" s="106"/>
      <c r="V143" s="106"/>
      <c r="W143" s="106"/>
      <c r="X143" s="106"/>
      <c r="Y143" s="106"/>
      <c r="Z143" s="106"/>
      <c r="AA143" s="106"/>
      <c r="AB143" s="106"/>
      <c r="AC143" s="106"/>
      <c r="AD143" s="106"/>
      <c r="AE143" s="106"/>
      <c r="AF143" s="106"/>
    </row>
    <row r="144" spans="1:46">
      <c r="H144" s="106"/>
      <c r="I144" s="106"/>
      <c r="J144" s="106"/>
      <c r="K144" s="106"/>
      <c r="L144" s="106"/>
      <c r="M144" s="106"/>
      <c r="N144" s="106"/>
      <c r="O144" s="106"/>
      <c r="P144" s="106"/>
      <c r="Q144" s="106"/>
      <c r="R144" s="106"/>
      <c r="S144" s="106"/>
      <c r="T144" s="106"/>
      <c r="U144" s="106"/>
      <c r="V144" s="106"/>
      <c r="W144" s="106"/>
      <c r="X144" s="106"/>
      <c r="Y144" s="106"/>
      <c r="Z144" s="106"/>
      <c r="AA144" s="106"/>
      <c r="AB144" s="106"/>
      <c r="AC144" s="106"/>
      <c r="AD144" s="106"/>
      <c r="AE144" s="106"/>
      <c r="AF144" s="106"/>
    </row>
    <row r="145" spans="8:32">
      <c r="H145" s="106"/>
      <c r="I145" s="106"/>
      <c r="J145" s="106"/>
      <c r="K145" s="106"/>
      <c r="L145" s="106"/>
      <c r="M145" s="106"/>
      <c r="N145" s="106"/>
      <c r="O145" s="106"/>
      <c r="P145" s="106"/>
      <c r="Q145" s="106"/>
      <c r="R145" s="106"/>
      <c r="S145" s="106"/>
      <c r="T145" s="106"/>
      <c r="U145" s="106"/>
      <c r="V145" s="106"/>
      <c r="W145" s="106"/>
      <c r="X145" s="106"/>
      <c r="Y145" s="106"/>
      <c r="Z145" s="106"/>
      <c r="AA145" s="106"/>
      <c r="AB145" s="106"/>
      <c r="AC145" s="106"/>
      <c r="AD145" s="106"/>
      <c r="AE145" s="106"/>
      <c r="AF145" s="106"/>
    </row>
    <row r="146" spans="8:32">
      <c r="H146" s="106"/>
      <c r="I146" s="106"/>
      <c r="J146" s="106"/>
      <c r="K146" s="106"/>
      <c r="L146" s="106"/>
      <c r="M146" s="106"/>
      <c r="N146" s="106"/>
      <c r="O146" s="106"/>
      <c r="P146" s="106"/>
      <c r="Q146" s="106"/>
      <c r="R146" s="106"/>
      <c r="S146" s="106"/>
      <c r="T146" s="106"/>
      <c r="U146" s="106"/>
      <c r="V146" s="106"/>
      <c r="W146" s="106"/>
      <c r="X146" s="106"/>
      <c r="Y146" s="106"/>
      <c r="Z146" s="106"/>
      <c r="AA146" s="106"/>
      <c r="AB146" s="106"/>
      <c r="AC146" s="106"/>
      <c r="AD146" s="106"/>
      <c r="AE146" s="106"/>
      <c r="AF146" s="106"/>
    </row>
    <row r="147" spans="8:32">
      <c r="H147" s="106"/>
      <c r="I147" s="106"/>
      <c r="J147" s="106"/>
      <c r="K147" s="106"/>
      <c r="L147" s="106"/>
      <c r="M147" s="106"/>
      <c r="N147" s="106"/>
      <c r="O147" s="106"/>
      <c r="P147" s="106"/>
      <c r="Q147" s="106"/>
      <c r="R147" s="106"/>
      <c r="S147" s="106"/>
      <c r="T147" s="106"/>
      <c r="U147" s="106"/>
      <c r="V147" s="106"/>
      <c r="W147" s="106"/>
      <c r="X147" s="106"/>
      <c r="Y147" s="106"/>
      <c r="Z147" s="106"/>
      <c r="AA147" s="106"/>
      <c r="AB147" s="106"/>
      <c r="AC147" s="106"/>
      <c r="AD147" s="106"/>
      <c r="AE147" s="106"/>
      <c r="AF147" s="106"/>
    </row>
    <row r="148" spans="8:32">
      <c r="H148" s="106"/>
      <c r="I148" s="106"/>
      <c r="J148" s="106"/>
      <c r="K148" s="106"/>
      <c r="L148" s="106"/>
      <c r="M148" s="106"/>
      <c r="N148" s="106"/>
      <c r="O148" s="106"/>
      <c r="P148" s="106"/>
      <c r="Q148" s="106"/>
      <c r="R148" s="106"/>
      <c r="S148" s="106"/>
      <c r="T148" s="106"/>
      <c r="U148" s="106"/>
      <c r="V148" s="106"/>
      <c r="W148" s="106"/>
      <c r="X148" s="106"/>
      <c r="Y148" s="106"/>
      <c r="Z148" s="106"/>
      <c r="AA148" s="106"/>
      <c r="AB148" s="106"/>
      <c r="AC148" s="106"/>
      <c r="AD148" s="106"/>
      <c r="AE148" s="106"/>
      <c r="AF148" s="106"/>
    </row>
    <row r="149" spans="8:32"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  <c r="W149" s="106"/>
      <c r="X149" s="106"/>
      <c r="Y149" s="106"/>
      <c r="Z149" s="106"/>
      <c r="AA149" s="106"/>
      <c r="AB149" s="106"/>
      <c r="AC149" s="106"/>
      <c r="AD149" s="106"/>
      <c r="AE149" s="106"/>
      <c r="AF149" s="106"/>
    </row>
    <row r="150" spans="8:32"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  <c r="Z150" s="106"/>
      <c r="AA150" s="106"/>
      <c r="AB150" s="106"/>
      <c r="AC150" s="106"/>
      <c r="AD150" s="106"/>
      <c r="AE150" s="106"/>
      <c r="AF150" s="106"/>
    </row>
    <row r="151" spans="8:32">
      <c r="H151" s="106"/>
      <c r="I151" s="106"/>
      <c r="J151" s="106"/>
      <c r="K151" s="106"/>
      <c r="L151" s="106"/>
      <c r="M151" s="106"/>
      <c r="N151" s="106"/>
      <c r="O151" s="106"/>
      <c r="P151" s="106"/>
      <c r="Q151" s="106"/>
      <c r="R151" s="106"/>
      <c r="S151" s="106"/>
      <c r="T151" s="106"/>
      <c r="U151" s="106"/>
      <c r="V151" s="106"/>
      <c r="W151" s="106"/>
      <c r="X151" s="106"/>
      <c r="Y151" s="106"/>
      <c r="Z151" s="106"/>
      <c r="AA151" s="106"/>
      <c r="AB151" s="106"/>
      <c r="AC151" s="106"/>
      <c r="AD151" s="106"/>
      <c r="AE151" s="106"/>
      <c r="AF151" s="106"/>
    </row>
    <row r="152" spans="8:32">
      <c r="H152" s="106"/>
      <c r="I152" s="106"/>
      <c r="J152" s="106"/>
      <c r="K152" s="106"/>
      <c r="L152" s="106"/>
      <c r="M152" s="106"/>
      <c r="N152" s="106"/>
      <c r="O152" s="106"/>
      <c r="P152" s="106"/>
      <c r="Q152" s="106"/>
      <c r="R152" s="106"/>
      <c r="S152" s="106"/>
      <c r="T152" s="106"/>
      <c r="U152" s="106"/>
      <c r="V152" s="106"/>
      <c r="W152" s="106"/>
      <c r="X152" s="106"/>
      <c r="Y152" s="106"/>
      <c r="Z152" s="106"/>
      <c r="AA152" s="106"/>
      <c r="AB152" s="106"/>
      <c r="AC152" s="106"/>
      <c r="AD152" s="106"/>
      <c r="AE152" s="106"/>
      <c r="AF152" s="106"/>
    </row>
    <row r="153" spans="8:32">
      <c r="H153" s="106"/>
      <c r="I153" s="106"/>
      <c r="J153" s="106"/>
      <c r="K153" s="106"/>
      <c r="L153" s="106"/>
      <c r="M153" s="106"/>
      <c r="N153" s="106"/>
      <c r="O153" s="106"/>
      <c r="P153" s="106"/>
      <c r="Q153" s="106"/>
      <c r="R153" s="106"/>
      <c r="S153" s="106"/>
      <c r="T153" s="106"/>
      <c r="U153" s="106"/>
      <c r="V153" s="106"/>
      <c r="W153" s="106"/>
      <c r="X153" s="106"/>
      <c r="Y153" s="106"/>
      <c r="Z153" s="106"/>
      <c r="AA153" s="106"/>
      <c r="AB153" s="106"/>
      <c r="AC153" s="106"/>
      <c r="AD153" s="106"/>
      <c r="AE153" s="106"/>
      <c r="AF153" s="106"/>
    </row>
    <row r="154" spans="8:32">
      <c r="H154" s="106"/>
      <c r="I154" s="106"/>
      <c r="J154" s="106"/>
      <c r="K154" s="106"/>
      <c r="L154" s="106"/>
      <c r="M154" s="106"/>
      <c r="N154" s="106"/>
      <c r="O154" s="106"/>
      <c r="P154" s="106"/>
      <c r="Q154" s="106"/>
      <c r="R154" s="106"/>
      <c r="S154" s="106"/>
      <c r="T154" s="106"/>
      <c r="U154" s="106"/>
      <c r="V154" s="106"/>
      <c r="W154" s="106"/>
      <c r="X154" s="106"/>
      <c r="Y154" s="106"/>
      <c r="Z154" s="106"/>
      <c r="AA154" s="106"/>
      <c r="AB154" s="106"/>
      <c r="AC154" s="106"/>
      <c r="AD154" s="106"/>
      <c r="AE154" s="106"/>
      <c r="AF154" s="106"/>
    </row>
    <row r="155" spans="8:32">
      <c r="H155" s="106"/>
      <c r="I155" s="106"/>
      <c r="J155" s="106"/>
      <c r="K155" s="106"/>
      <c r="L155" s="106"/>
      <c r="M155" s="106"/>
      <c r="N155" s="106"/>
      <c r="O155" s="106"/>
      <c r="P155" s="106"/>
      <c r="Q155" s="106"/>
      <c r="R155" s="106"/>
      <c r="S155" s="106"/>
      <c r="T155" s="106"/>
      <c r="U155" s="106"/>
      <c r="V155" s="106"/>
      <c r="W155" s="106"/>
      <c r="X155" s="106"/>
      <c r="Y155" s="106"/>
      <c r="Z155" s="106"/>
      <c r="AA155" s="106"/>
      <c r="AB155" s="106"/>
      <c r="AC155" s="106"/>
      <c r="AD155" s="106"/>
      <c r="AE155" s="106"/>
      <c r="AF155" s="106"/>
    </row>
    <row r="156" spans="8:32">
      <c r="H156" s="106"/>
      <c r="I156" s="106"/>
      <c r="J156" s="106"/>
      <c r="K156" s="106"/>
      <c r="L156" s="106"/>
      <c r="M156" s="106"/>
      <c r="N156" s="106"/>
      <c r="O156" s="106"/>
      <c r="P156" s="106"/>
      <c r="Q156" s="106"/>
      <c r="R156" s="106"/>
      <c r="S156" s="106"/>
      <c r="T156" s="106"/>
      <c r="U156" s="106"/>
      <c r="V156" s="106"/>
      <c r="W156" s="106"/>
      <c r="X156" s="106"/>
      <c r="Y156" s="106"/>
      <c r="Z156" s="106"/>
      <c r="AA156" s="106"/>
      <c r="AB156" s="106"/>
      <c r="AC156" s="106"/>
      <c r="AD156" s="106"/>
      <c r="AE156" s="106"/>
      <c r="AF156" s="106"/>
    </row>
    <row r="157" spans="8:32">
      <c r="H157" s="106"/>
      <c r="I157" s="106"/>
      <c r="J157" s="106"/>
      <c r="K157" s="106"/>
      <c r="L157" s="106"/>
      <c r="M157" s="106"/>
      <c r="N157" s="106"/>
      <c r="O157" s="106"/>
      <c r="P157" s="106"/>
      <c r="Q157" s="106"/>
      <c r="R157" s="106"/>
      <c r="S157" s="106"/>
      <c r="T157" s="106"/>
      <c r="U157" s="106"/>
      <c r="V157" s="106"/>
      <c r="W157" s="106"/>
      <c r="X157" s="106"/>
      <c r="Y157" s="106"/>
      <c r="Z157" s="106"/>
      <c r="AA157" s="106"/>
      <c r="AB157" s="106"/>
      <c r="AC157" s="106"/>
      <c r="AD157" s="106"/>
      <c r="AE157" s="106"/>
      <c r="AF157" s="106"/>
    </row>
    <row r="158" spans="8:32">
      <c r="H158" s="106"/>
      <c r="I158" s="106"/>
      <c r="J158" s="106"/>
      <c r="K158" s="106"/>
      <c r="L158" s="106"/>
      <c r="M158" s="106"/>
      <c r="N158" s="106"/>
      <c r="O158" s="106"/>
      <c r="P158" s="106"/>
      <c r="Q158" s="106"/>
      <c r="R158" s="106"/>
      <c r="S158" s="106"/>
      <c r="T158" s="106"/>
      <c r="U158" s="106"/>
      <c r="V158" s="106"/>
      <c r="W158" s="106"/>
      <c r="X158" s="106"/>
      <c r="Y158" s="106"/>
      <c r="Z158" s="106"/>
      <c r="AA158" s="106"/>
      <c r="AB158" s="106"/>
      <c r="AC158" s="106"/>
      <c r="AD158" s="106"/>
      <c r="AE158" s="106"/>
      <c r="AF158" s="106"/>
    </row>
    <row r="159" spans="8:32">
      <c r="H159" s="106"/>
      <c r="I159" s="106"/>
      <c r="J159" s="106"/>
      <c r="K159" s="106"/>
      <c r="L159" s="106"/>
      <c r="M159" s="106"/>
      <c r="N159" s="106"/>
      <c r="O159" s="106"/>
      <c r="P159" s="106"/>
      <c r="Q159" s="106"/>
      <c r="R159" s="106"/>
      <c r="S159" s="106"/>
      <c r="T159" s="106"/>
      <c r="U159" s="106"/>
      <c r="V159" s="106"/>
      <c r="W159" s="106"/>
      <c r="X159" s="106"/>
      <c r="Y159" s="106"/>
      <c r="Z159" s="106"/>
      <c r="AA159" s="106"/>
      <c r="AB159" s="106"/>
      <c r="AC159" s="106"/>
      <c r="AD159" s="106"/>
      <c r="AE159" s="106"/>
      <c r="AF159" s="106"/>
    </row>
    <row r="160" spans="8:32">
      <c r="H160" s="106"/>
      <c r="I160" s="106"/>
      <c r="J160" s="106"/>
      <c r="K160" s="106"/>
      <c r="L160" s="106"/>
      <c r="M160" s="106"/>
      <c r="N160" s="106"/>
      <c r="O160" s="106"/>
      <c r="P160" s="106"/>
      <c r="Q160" s="106"/>
      <c r="R160" s="106"/>
      <c r="S160" s="106"/>
      <c r="T160" s="106"/>
      <c r="U160" s="106"/>
      <c r="V160" s="106"/>
      <c r="W160" s="106"/>
      <c r="X160" s="106"/>
      <c r="Y160" s="106"/>
      <c r="Z160" s="106"/>
      <c r="AA160" s="106"/>
      <c r="AB160" s="106"/>
      <c r="AC160" s="106"/>
      <c r="AD160" s="106"/>
      <c r="AE160" s="106"/>
      <c r="AF160" s="106"/>
    </row>
    <row r="161" spans="8:32">
      <c r="H161" s="106"/>
      <c r="I161" s="106"/>
      <c r="J161" s="106"/>
      <c r="K161" s="106"/>
      <c r="L161" s="106"/>
      <c r="M161" s="106"/>
      <c r="N161" s="106"/>
      <c r="O161" s="106"/>
      <c r="P161" s="106"/>
      <c r="Q161" s="106"/>
      <c r="R161" s="106"/>
      <c r="S161" s="106"/>
      <c r="T161" s="106"/>
      <c r="U161" s="106"/>
      <c r="V161" s="106"/>
      <c r="W161" s="106"/>
      <c r="X161" s="106"/>
      <c r="Y161" s="106"/>
      <c r="Z161" s="106"/>
      <c r="AA161" s="106"/>
      <c r="AB161" s="106"/>
      <c r="AC161" s="106"/>
      <c r="AD161" s="106"/>
      <c r="AE161" s="106"/>
      <c r="AF161" s="106"/>
    </row>
    <row r="162" spans="8:32">
      <c r="H162" s="106"/>
      <c r="I162" s="106"/>
      <c r="J162" s="106"/>
      <c r="K162" s="106"/>
      <c r="L162" s="106"/>
      <c r="M162" s="106"/>
      <c r="N162" s="106"/>
      <c r="O162" s="106"/>
      <c r="P162" s="106"/>
      <c r="Q162" s="106"/>
      <c r="R162" s="106"/>
      <c r="S162" s="106"/>
      <c r="T162" s="106"/>
      <c r="U162" s="106"/>
      <c r="V162" s="106"/>
      <c r="W162" s="106"/>
      <c r="X162" s="106"/>
      <c r="Y162" s="106"/>
      <c r="Z162" s="106"/>
      <c r="AA162" s="106"/>
      <c r="AB162" s="106"/>
      <c r="AC162" s="106"/>
      <c r="AD162" s="106"/>
      <c r="AE162" s="106"/>
      <c r="AF162" s="106"/>
    </row>
    <row r="163" spans="8:32">
      <c r="H163" s="106"/>
      <c r="I163" s="106"/>
      <c r="J163" s="106"/>
      <c r="K163" s="106"/>
      <c r="L163" s="106"/>
      <c r="M163" s="106"/>
      <c r="N163" s="106"/>
      <c r="O163" s="106"/>
      <c r="P163" s="106"/>
      <c r="Q163" s="106"/>
      <c r="R163" s="106"/>
      <c r="S163" s="106"/>
      <c r="T163" s="106"/>
      <c r="U163" s="106"/>
      <c r="V163" s="106"/>
      <c r="W163" s="106"/>
      <c r="X163" s="106"/>
      <c r="Y163" s="106"/>
      <c r="Z163" s="106"/>
      <c r="AA163" s="106"/>
      <c r="AB163" s="106"/>
      <c r="AC163" s="106"/>
      <c r="AD163" s="106"/>
      <c r="AE163" s="106"/>
      <c r="AF163" s="106"/>
    </row>
    <row r="164" spans="8:32">
      <c r="H164" s="106"/>
      <c r="I164" s="106"/>
      <c r="J164" s="106"/>
      <c r="K164" s="106"/>
      <c r="L164" s="106"/>
      <c r="M164" s="106"/>
      <c r="N164" s="106"/>
      <c r="O164" s="106"/>
      <c r="P164" s="106"/>
      <c r="Q164" s="106"/>
      <c r="R164" s="106"/>
      <c r="S164" s="106"/>
      <c r="T164" s="106"/>
      <c r="U164" s="106"/>
      <c r="V164" s="106"/>
      <c r="W164" s="106"/>
      <c r="X164" s="106"/>
      <c r="Y164" s="106"/>
      <c r="Z164" s="106"/>
      <c r="AA164" s="106"/>
      <c r="AB164" s="106"/>
      <c r="AC164" s="106"/>
      <c r="AD164" s="106"/>
      <c r="AE164" s="106"/>
      <c r="AF164" s="106"/>
    </row>
    <row r="165" spans="8:32">
      <c r="H165" s="106"/>
      <c r="I165" s="106"/>
      <c r="J165" s="106"/>
      <c r="K165" s="106"/>
      <c r="L165" s="106"/>
      <c r="M165" s="106"/>
      <c r="N165" s="106"/>
      <c r="O165" s="106"/>
      <c r="P165" s="106"/>
      <c r="Q165" s="106"/>
      <c r="R165" s="106"/>
      <c r="S165" s="106"/>
      <c r="T165" s="106"/>
      <c r="U165" s="106"/>
      <c r="V165" s="106"/>
      <c r="W165" s="106"/>
      <c r="X165" s="106"/>
      <c r="Y165" s="106"/>
      <c r="Z165" s="106"/>
      <c r="AA165" s="106"/>
      <c r="AB165" s="106"/>
      <c r="AC165" s="106"/>
      <c r="AD165" s="106"/>
      <c r="AE165" s="106"/>
      <c r="AF165" s="106"/>
    </row>
    <row r="166" spans="8:32">
      <c r="H166" s="106"/>
      <c r="I166" s="106"/>
      <c r="J166" s="106"/>
      <c r="K166" s="106"/>
      <c r="L166" s="106"/>
      <c r="M166" s="106"/>
      <c r="N166" s="106"/>
      <c r="O166" s="106"/>
      <c r="P166" s="106"/>
      <c r="Q166" s="106"/>
      <c r="R166" s="106"/>
      <c r="S166" s="106"/>
      <c r="T166" s="106"/>
      <c r="U166" s="106"/>
      <c r="V166" s="106"/>
      <c r="W166" s="106"/>
      <c r="X166" s="106"/>
      <c r="Y166" s="106"/>
      <c r="Z166" s="106"/>
      <c r="AA166" s="106"/>
      <c r="AB166" s="106"/>
      <c r="AC166" s="106"/>
      <c r="AD166" s="106"/>
      <c r="AE166" s="106"/>
      <c r="AF166" s="106"/>
    </row>
    <row r="167" spans="8:32">
      <c r="H167" s="106"/>
      <c r="I167" s="106"/>
      <c r="J167" s="106"/>
      <c r="K167" s="106"/>
      <c r="L167" s="106"/>
      <c r="M167" s="106"/>
      <c r="N167" s="106"/>
      <c r="O167" s="106"/>
      <c r="P167" s="106"/>
      <c r="Q167" s="106"/>
      <c r="R167" s="106"/>
      <c r="S167" s="106"/>
      <c r="T167" s="106"/>
      <c r="U167" s="106"/>
      <c r="V167" s="106"/>
      <c r="W167" s="106"/>
      <c r="X167" s="106"/>
      <c r="Y167" s="106"/>
      <c r="Z167" s="106"/>
      <c r="AA167" s="106"/>
      <c r="AB167" s="106"/>
      <c r="AC167" s="106"/>
      <c r="AD167" s="106"/>
      <c r="AE167" s="106"/>
      <c r="AF167" s="106"/>
    </row>
    <row r="168" spans="8:32">
      <c r="H168" s="106"/>
      <c r="I168" s="106"/>
      <c r="J168" s="106"/>
      <c r="K168" s="106"/>
      <c r="L168" s="106"/>
      <c r="M168" s="106"/>
      <c r="N168" s="106"/>
      <c r="O168" s="106"/>
      <c r="P168" s="106"/>
      <c r="Q168" s="106"/>
      <c r="R168" s="106"/>
      <c r="S168" s="106"/>
      <c r="T168" s="106"/>
      <c r="U168" s="106"/>
      <c r="V168" s="106"/>
      <c r="W168" s="106"/>
      <c r="X168" s="106"/>
      <c r="Y168" s="106"/>
      <c r="Z168" s="106"/>
      <c r="AA168" s="106"/>
      <c r="AB168" s="106"/>
      <c r="AC168" s="106"/>
      <c r="AD168" s="106"/>
      <c r="AE168" s="106"/>
      <c r="AF168" s="106"/>
    </row>
    <row r="169" spans="8:32">
      <c r="H169" s="106"/>
      <c r="I169" s="106"/>
      <c r="J169" s="106"/>
      <c r="K169" s="106"/>
      <c r="L169" s="106"/>
      <c r="M169" s="106"/>
      <c r="N169" s="106"/>
      <c r="O169" s="106"/>
      <c r="P169" s="106"/>
      <c r="Q169" s="106"/>
      <c r="R169" s="106"/>
      <c r="S169" s="106"/>
      <c r="T169" s="106"/>
      <c r="U169" s="106"/>
      <c r="V169" s="106"/>
      <c r="W169" s="106"/>
      <c r="X169" s="106"/>
      <c r="Y169" s="106"/>
      <c r="Z169" s="106"/>
      <c r="AA169" s="106"/>
      <c r="AB169" s="106"/>
      <c r="AC169" s="106"/>
      <c r="AD169" s="106"/>
      <c r="AE169" s="106"/>
      <c r="AF169" s="106"/>
    </row>
    <row r="170" spans="8:32">
      <c r="H170" s="106"/>
      <c r="I170" s="106"/>
      <c r="J170" s="106"/>
      <c r="K170" s="106"/>
      <c r="L170" s="106"/>
      <c r="M170" s="106"/>
      <c r="N170" s="106"/>
      <c r="O170" s="106"/>
      <c r="P170" s="106"/>
      <c r="Q170" s="106"/>
      <c r="R170" s="106"/>
      <c r="S170" s="106"/>
      <c r="T170" s="106"/>
      <c r="U170" s="106"/>
      <c r="V170" s="106"/>
      <c r="W170" s="106"/>
      <c r="X170" s="106"/>
      <c r="Y170" s="106"/>
      <c r="Z170" s="106"/>
      <c r="AA170" s="106"/>
      <c r="AB170" s="106"/>
      <c r="AC170" s="106"/>
      <c r="AD170" s="106"/>
      <c r="AE170" s="106"/>
      <c r="AF170" s="106"/>
    </row>
    <row r="171" spans="8:32">
      <c r="H171" s="106"/>
      <c r="I171" s="106"/>
      <c r="J171" s="106"/>
      <c r="K171" s="106"/>
      <c r="L171" s="106"/>
      <c r="M171" s="106"/>
      <c r="N171" s="106"/>
      <c r="O171" s="106"/>
      <c r="P171" s="106"/>
      <c r="Q171" s="106"/>
      <c r="R171" s="106"/>
      <c r="S171" s="106"/>
      <c r="T171" s="106"/>
      <c r="U171" s="106"/>
      <c r="V171" s="106"/>
      <c r="W171" s="106"/>
      <c r="X171" s="106"/>
      <c r="Y171" s="106"/>
      <c r="Z171" s="106"/>
      <c r="AA171" s="106"/>
      <c r="AB171" s="106"/>
      <c r="AC171" s="106"/>
      <c r="AD171" s="106"/>
      <c r="AE171" s="106"/>
      <c r="AF171" s="106"/>
    </row>
    <row r="172" spans="8:32">
      <c r="H172" s="106"/>
      <c r="I172" s="106"/>
      <c r="J172" s="106"/>
      <c r="K172" s="106"/>
      <c r="L172" s="106"/>
      <c r="M172" s="106"/>
      <c r="N172" s="106"/>
      <c r="O172" s="106"/>
      <c r="P172" s="106"/>
      <c r="Q172" s="106"/>
      <c r="R172" s="106"/>
      <c r="S172" s="106"/>
      <c r="T172" s="106"/>
      <c r="U172" s="106"/>
      <c r="V172" s="106"/>
      <c r="W172" s="106"/>
      <c r="X172" s="106"/>
      <c r="Y172" s="106"/>
      <c r="Z172" s="106"/>
      <c r="AA172" s="106"/>
      <c r="AB172" s="106"/>
      <c r="AC172" s="106"/>
      <c r="AD172" s="106"/>
      <c r="AE172" s="106"/>
      <c r="AF172" s="106"/>
    </row>
    <row r="173" spans="8:32">
      <c r="H173" s="106"/>
      <c r="I173" s="106"/>
      <c r="J173" s="106"/>
      <c r="K173" s="106"/>
      <c r="L173" s="106"/>
      <c r="M173" s="106"/>
      <c r="N173" s="106"/>
      <c r="O173" s="106"/>
      <c r="P173" s="106"/>
      <c r="Q173" s="106"/>
      <c r="R173" s="106"/>
      <c r="S173" s="106"/>
      <c r="T173" s="106"/>
      <c r="U173" s="106"/>
      <c r="V173" s="106"/>
      <c r="W173" s="106"/>
      <c r="X173" s="106"/>
      <c r="Y173" s="106"/>
      <c r="Z173" s="106"/>
      <c r="AA173" s="106"/>
      <c r="AB173" s="106"/>
      <c r="AC173" s="106"/>
      <c r="AD173" s="106"/>
      <c r="AE173" s="106"/>
      <c r="AF173" s="106"/>
    </row>
    <row r="174" spans="8:32">
      <c r="H174" s="106"/>
      <c r="I174" s="106"/>
      <c r="J174" s="106"/>
      <c r="K174" s="106"/>
      <c r="L174" s="106"/>
      <c r="M174" s="106"/>
      <c r="N174" s="106"/>
      <c r="O174" s="106"/>
      <c r="P174" s="106"/>
      <c r="Q174" s="106"/>
      <c r="R174" s="106"/>
      <c r="S174" s="106"/>
      <c r="T174" s="106"/>
      <c r="U174" s="106"/>
      <c r="V174" s="106"/>
      <c r="W174" s="106"/>
      <c r="X174" s="106"/>
      <c r="Y174" s="106"/>
      <c r="Z174" s="106"/>
      <c r="AA174" s="106"/>
      <c r="AB174" s="106"/>
      <c r="AC174" s="106"/>
      <c r="AD174" s="106"/>
      <c r="AE174" s="106"/>
      <c r="AF174" s="106"/>
    </row>
    <row r="175" spans="8:32">
      <c r="H175" s="106"/>
      <c r="I175" s="106"/>
      <c r="J175" s="106"/>
      <c r="K175" s="106"/>
      <c r="L175" s="106"/>
      <c r="M175" s="106"/>
      <c r="N175" s="106"/>
      <c r="O175" s="106"/>
      <c r="P175" s="106"/>
      <c r="Q175" s="106"/>
      <c r="R175" s="106"/>
      <c r="S175" s="106"/>
      <c r="T175" s="106"/>
      <c r="U175" s="106"/>
      <c r="V175" s="106"/>
      <c r="W175" s="106"/>
      <c r="X175" s="106"/>
      <c r="Y175" s="106"/>
      <c r="Z175" s="106"/>
      <c r="AA175" s="106"/>
      <c r="AB175" s="106"/>
      <c r="AC175" s="106"/>
      <c r="AD175" s="106"/>
      <c r="AE175" s="106"/>
      <c r="AF175" s="106"/>
    </row>
    <row r="176" spans="8:32">
      <c r="H176" s="106"/>
      <c r="I176" s="106"/>
      <c r="J176" s="106"/>
      <c r="K176" s="106"/>
      <c r="L176" s="106"/>
      <c r="M176" s="106"/>
      <c r="N176" s="106"/>
      <c r="O176" s="106"/>
      <c r="P176" s="106"/>
      <c r="Q176" s="106"/>
      <c r="R176" s="106"/>
      <c r="S176" s="106"/>
      <c r="T176" s="106"/>
      <c r="U176" s="106"/>
      <c r="V176" s="106"/>
      <c r="W176" s="106"/>
      <c r="X176" s="106"/>
      <c r="Y176" s="106"/>
      <c r="Z176" s="106"/>
      <c r="AA176" s="106"/>
      <c r="AB176" s="106"/>
      <c r="AC176" s="106"/>
      <c r="AD176" s="106"/>
      <c r="AE176" s="106"/>
      <c r="AF176" s="106"/>
    </row>
    <row r="177" spans="8:32">
      <c r="H177" s="106"/>
      <c r="I177" s="106"/>
      <c r="J177" s="106"/>
      <c r="K177" s="106"/>
      <c r="L177" s="106"/>
      <c r="M177" s="106"/>
      <c r="N177" s="106"/>
      <c r="O177" s="106"/>
      <c r="P177" s="106"/>
      <c r="Q177" s="106"/>
      <c r="R177" s="106"/>
      <c r="S177" s="106"/>
      <c r="T177" s="106"/>
      <c r="U177" s="106"/>
      <c r="V177" s="106"/>
      <c r="W177" s="106"/>
      <c r="X177" s="106"/>
      <c r="Y177" s="106"/>
      <c r="Z177" s="106"/>
      <c r="AA177" s="106"/>
      <c r="AB177" s="106"/>
      <c r="AC177" s="106"/>
      <c r="AD177" s="106"/>
      <c r="AE177" s="106"/>
      <c r="AF177" s="106"/>
    </row>
    <row r="178" spans="8:32">
      <c r="H178" s="106"/>
      <c r="I178" s="106"/>
      <c r="J178" s="106"/>
      <c r="K178" s="106"/>
      <c r="L178" s="106"/>
      <c r="M178" s="106"/>
      <c r="N178" s="106"/>
      <c r="O178" s="106"/>
      <c r="P178" s="106"/>
      <c r="Q178" s="106"/>
      <c r="R178" s="106"/>
      <c r="S178" s="106"/>
      <c r="T178" s="106"/>
      <c r="U178" s="106"/>
      <c r="V178" s="106"/>
      <c r="W178" s="106"/>
      <c r="X178" s="106"/>
      <c r="Y178" s="106"/>
      <c r="Z178" s="106"/>
      <c r="AA178" s="106"/>
      <c r="AB178" s="106"/>
      <c r="AC178" s="106"/>
      <c r="AD178" s="106"/>
      <c r="AE178" s="106"/>
      <c r="AF178" s="106"/>
    </row>
    <row r="179" spans="8:32">
      <c r="H179" s="106"/>
      <c r="I179" s="106"/>
      <c r="J179" s="106"/>
      <c r="K179" s="106"/>
      <c r="L179" s="106"/>
      <c r="M179" s="106"/>
      <c r="N179" s="106"/>
      <c r="O179" s="106"/>
      <c r="P179" s="106"/>
      <c r="Q179" s="106"/>
      <c r="R179" s="106"/>
      <c r="S179" s="106"/>
      <c r="T179" s="106"/>
      <c r="U179" s="106"/>
      <c r="V179" s="106"/>
      <c r="W179" s="106"/>
      <c r="X179" s="106"/>
      <c r="Y179" s="106"/>
      <c r="Z179" s="106"/>
      <c r="AA179" s="106"/>
      <c r="AB179" s="106"/>
      <c r="AC179" s="106"/>
      <c r="AD179" s="106"/>
      <c r="AE179" s="106"/>
      <c r="AF179" s="106"/>
    </row>
    <row r="180" spans="8:32">
      <c r="H180" s="106"/>
      <c r="I180" s="106"/>
      <c r="J180" s="106"/>
      <c r="K180" s="106"/>
      <c r="L180" s="106"/>
      <c r="M180" s="106"/>
      <c r="N180" s="106"/>
      <c r="O180" s="106"/>
      <c r="P180" s="106"/>
      <c r="Q180" s="106"/>
      <c r="R180" s="106"/>
      <c r="S180" s="106"/>
      <c r="T180" s="106"/>
      <c r="U180" s="106"/>
      <c r="V180" s="106"/>
      <c r="W180" s="106"/>
      <c r="X180" s="106"/>
      <c r="Y180" s="106"/>
      <c r="Z180" s="106"/>
      <c r="AA180" s="106"/>
      <c r="AB180" s="106"/>
      <c r="AC180" s="106"/>
      <c r="AD180" s="106"/>
      <c r="AE180" s="106"/>
      <c r="AF180" s="106"/>
    </row>
    <row r="181" spans="8:32">
      <c r="H181" s="106"/>
      <c r="I181" s="106"/>
      <c r="J181" s="106"/>
      <c r="K181" s="106"/>
      <c r="L181" s="106"/>
      <c r="M181" s="106"/>
      <c r="N181" s="106"/>
      <c r="O181" s="106"/>
      <c r="P181" s="106"/>
      <c r="Q181" s="106"/>
      <c r="R181" s="106"/>
      <c r="S181" s="106"/>
      <c r="T181" s="106"/>
      <c r="U181" s="106"/>
      <c r="V181" s="106"/>
      <c r="W181" s="106"/>
      <c r="X181" s="106"/>
      <c r="Y181" s="106"/>
      <c r="Z181" s="106"/>
      <c r="AA181" s="106"/>
      <c r="AB181" s="106"/>
      <c r="AC181" s="106"/>
      <c r="AD181" s="106"/>
      <c r="AE181" s="106"/>
      <c r="AF181" s="106"/>
    </row>
    <row r="182" spans="8:32">
      <c r="H182" s="106"/>
      <c r="I182" s="106"/>
      <c r="J182" s="106"/>
      <c r="K182" s="106"/>
      <c r="L182" s="106"/>
      <c r="M182" s="106"/>
      <c r="N182" s="106"/>
      <c r="O182" s="106"/>
      <c r="P182" s="106"/>
      <c r="Q182" s="106"/>
      <c r="R182" s="106"/>
      <c r="S182" s="106"/>
      <c r="T182" s="106"/>
      <c r="U182" s="106"/>
      <c r="V182" s="106"/>
      <c r="W182" s="106"/>
      <c r="X182" s="106"/>
      <c r="Y182" s="106"/>
      <c r="Z182" s="106"/>
      <c r="AA182" s="106"/>
      <c r="AB182" s="106"/>
      <c r="AC182" s="106"/>
      <c r="AD182" s="106"/>
      <c r="AE182" s="106"/>
      <c r="AF182" s="106"/>
    </row>
    <row r="183" spans="8:32">
      <c r="H183" s="106"/>
      <c r="I183" s="106"/>
      <c r="J183" s="106"/>
      <c r="K183" s="106"/>
      <c r="L183" s="106"/>
      <c r="M183" s="106"/>
      <c r="N183" s="106"/>
      <c r="O183" s="106"/>
      <c r="P183" s="106"/>
      <c r="Q183" s="106"/>
      <c r="R183" s="106"/>
      <c r="S183" s="106"/>
      <c r="T183" s="106"/>
      <c r="U183" s="106"/>
      <c r="V183" s="106"/>
      <c r="W183" s="106"/>
      <c r="X183" s="106"/>
      <c r="Y183" s="106"/>
      <c r="Z183" s="106"/>
      <c r="AA183" s="106"/>
      <c r="AB183" s="106"/>
      <c r="AC183" s="106"/>
      <c r="AD183" s="106"/>
      <c r="AE183" s="106"/>
      <c r="AF183" s="106"/>
    </row>
    <row r="184" spans="8:32"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  <c r="Z184" s="106"/>
      <c r="AA184" s="106"/>
      <c r="AB184" s="106"/>
      <c r="AC184" s="106"/>
      <c r="AD184" s="106"/>
      <c r="AE184" s="106"/>
      <c r="AF184" s="106"/>
    </row>
    <row r="185" spans="8:32">
      <c r="H185" s="106"/>
      <c r="I185" s="106"/>
      <c r="J185" s="106"/>
      <c r="K185" s="106"/>
      <c r="L185" s="106"/>
      <c r="M185" s="106"/>
      <c r="N185" s="106"/>
      <c r="O185" s="106"/>
      <c r="P185" s="106"/>
      <c r="Q185" s="106"/>
      <c r="R185" s="106"/>
      <c r="S185" s="106"/>
      <c r="T185" s="106"/>
      <c r="U185" s="106"/>
      <c r="V185" s="106"/>
      <c r="W185" s="106"/>
      <c r="X185" s="106"/>
      <c r="Y185" s="106"/>
      <c r="Z185" s="106"/>
      <c r="AA185" s="106"/>
      <c r="AB185" s="106"/>
      <c r="AC185" s="106"/>
      <c r="AD185" s="106"/>
      <c r="AE185" s="106"/>
      <c r="AF185" s="106"/>
    </row>
    <row r="186" spans="8:32">
      <c r="H186" s="106"/>
      <c r="I186" s="106"/>
      <c r="J186" s="106"/>
      <c r="K186" s="106"/>
      <c r="L186" s="106"/>
      <c r="M186" s="106"/>
      <c r="N186" s="106"/>
      <c r="O186" s="106"/>
      <c r="P186" s="106"/>
      <c r="Q186" s="106"/>
      <c r="R186" s="106"/>
      <c r="S186" s="106"/>
      <c r="T186" s="106"/>
      <c r="U186" s="106"/>
      <c r="V186" s="106"/>
      <c r="W186" s="106"/>
      <c r="X186" s="106"/>
      <c r="Y186" s="106"/>
      <c r="Z186" s="106"/>
      <c r="AA186" s="106"/>
      <c r="AB186" s="106"/>
      <c r="AC186" s="106"/>
      <c r="AD186" s="106"/>
      <c r="AE186" s="106"/>
      <c r="AF186" s="106"/>
    </row>
    <row r="187" spans="8:32">
      <c r="H187" s="106"/>
      <c r="I187" s="106"/>
      <c r="J187" s="106"/>
      <c r="K187" s="106"/>
      <c r="L187" s="106"/>
      <c r="M187" s="106"/>
      <c r="N187" s="106"/>
      <c r="O187" s="106"/>
      <c r="P187" s="106"/>
      <c r="Q187" s="106"/>
      <c r="R187" s="106"/>
      <c r="S187" s="106"/>
      <c r="T187" s="106"/>
      <c r="U187" s="106"/>
      <c r="V187" s="106"/>
      <c r="W187" s="106"/>
      <c r="X187" s="106"/>
      <c r="Y187" s="106"/>
      <c r="Z187" s="106"/>
      <c r="AA187" s="106"/>
      <c r="AB187" s="106"/>
      <c r="AC187" s="106"/>
      <c r="AD187" s="106"/>
      <c r="AE187" s="106"/>
      <c r="AF187" s="106"/>
    </row>
    <row r="188" spans="8:32">
      <c r="H188" s="106"/>
      <c r="I188" s="106"/>
      <c r="J188" s="106"/>
      <c r="K188" s="106"/>
      <c r="L188" s="106"/>
      <c r="M188" s="106"/>
      <c r="N188" s="106"/>
      <c r="O188" s="106"/>
      <c r="P188" s="106"/>
      <c r="Q188" s="106"/>
      <c r="R188" s="106"/>
      <c r="S188" s="106"/>
      <c r="T188" s="106"/>
      <c r="U188" s="106"/>
      <c r="V188" s="106"/>
      <c r="W188" s="106"/>
      <c r="X188" s="106"/>
      <c r="Y188" s="106"/>
      <c r="Z188" s="106"/>
      <c r="AA188" s="106"/>
      <c r="AB188" s="106"/>
      <c r="AC188" s="106"/>
      <c r="AD188" s="106"/>
      <c r="AE188" s="106"/>
      <c r="AF188" s="106"/>
    </row>
    <row r="189" spans="8:32">
      <c r="H189" s="106"/>
      <c r="I189" s="106"/>
      <c r="J189" s="106"/>
      <c r="K189" s="106"/>
      <c r="L189" s="106"/>
      <c r="M189" s="106"/>
      <c r="N189" s="106"/>
      <c r="O189" s="106"/>
      <c r="P189" s="106"/>
      <c r="Q189" s="106"/>
      <c r="R189" s="106"/>
      <c r="S189" s="106"/>
      <c r="T189" s="106"/>
      <c r="U189" s="106"/>
      <c r="V189" s="106"/>
      <c r="W189" s="106"/>
      <c r="X189" s="106"/>
      <c r="Y189" s="106"/>
      <c r="Z189" s="106"/>
      <c r="AA189" s="106"/>
      <c r="AB189" s="106"/>
      <c r="AC189" s="106"/>
      <c r="AD189" s="106"/>
      <c r="AE189" s="106"/>
      <c r="AF189" s="106"/>
    </row>
    <row r="190" spans="8:32">
      <c r="H190" s="106"/>
      <c r="I190" s="106"/>
      <c r="J190" s="106"/>
      <c r="K190" s="106"/>
      <c r="L190" s="106"/>
      <c r="M190" s="106"/>
      <c r="N190" s="106"/>
      <c r="O190" s="106"/>
      <c r="P190" s="106"/>
      <c r="Q190" s="106"/>
      <c r="R190" s="106"/>
      <c r="S190" s="106"/>
      <c r="T190" s="106"/>
      <c r="U190" s="106"/>
      <c r="V190" s="106"/>
      <c r="W190" s="106"/>
      <c r="X190" s="106"/>
      <c r="Y190" s="106"/>
      <c r="Z190" s="106"/>
      <c r="AA190" s="106"/>
      <c r="AB190" s="106"/>
      <c r="AC190" s="106"/>
      <c r="AD190" s="106"/>
      <c r="AE190" s="106"/>
      <c r="AF190" s="106"/>
    </row>
    <row r="191" spans="8:32">
      <c r="H191" s="106"/>
      <c r="I191" s="106"/>
      <c r="J191" s="106"/>
      <c r="K191" s="106"/>
      <c r="L191" s="106"/>
      <c r="M191" s="106"/>
      <c r="N191" s="106"/>
      <c r="O191" s="106"/>
      <c r="P191" s="106"/>
      <c r="Q191" s="106"/>
      <c r="R191" s="106"/>
      <c r="S191" s="106"/>
      <c r="T191" s="106"/>
      <c r="U191" s="106"/>
      <c r="V191" s="106"/>
      <c r="W191" s="106"/>
      <c r="X191" s="106"/>
      <c r="Y191" s="106"/>
      <c r="Z191" s="106"/>
      <c r="AA191" s="106"/>
      <c r="AB191" s="106"/>
      <c r="AC191" s="106"/>
      <c r="AD191" s="106"/>
      <c r="AE191" s="106"/>
      <c r="AF191" s="106"/>
    </row>
    <row r="192" spans="8:32">
      <c r="H192" s="106"/>
      <c r="I192" s="106"/>
      <c r="J192" s="106"/>
      <c r="K192" s="106"/>
      <c r="L192" s="106"/>
      <c r="M192" s="106"/>
      <c r="N192" s="106"/>
      <c r="O192" s="106"/>
      <c r="P192" s="106"/>
      <c r="Q192" s="106"/>
      <c r="R192" s="106"/>
      <c r="S192" s="106"/>
      <c r="T192" s="106"/>
      <c r="U192" s="106"/>
      <c r="V192" s="106"/>
      <c r="W192" s="106"/>
      <c r="X192" s="106"/>
      <c r="Y192" s="106"/>
      <c r="Z192" s="106"/>
      <c r="AA192" s="106"/>
      <c r="AB192" s="106"/>
      <c r="AC192" s="106"/>
      <c r="AD192" s="106"/>
      <c r="AE192" s="106"/>
      <c r="AF192" s="106"/>
    </row>
    <row r="193" spans="8:32">
      <c r="H193" s="106"/>
      <c r="I193" s="106"/>
      <c r="J193" s="106"/>
      <c r="K193" s="106"/>
      <c r="L193" s="106"/>
      <c r="M193" s="106"/>
      <c r="N193" s="106"/>
      <c r="O193" s="106"/>
      <c r="P193" s="106"/>
      <c r="Q193" s="106"/>
      <c r="R193" s="106"/>
      <c r="S193" s="106"/>
      <c r="T193" s="106"/>
      <c r="U193" s="106"/>
      <c r="V193" s="106"/>
      <c r="W193" s="106"/>
      <c r="X193" s="106"/>
      <c r="Y193" s="106"/>
      <c r="Z193" s="106"/>
      <c r="AA193" s="106"/>
      <c r="AB193" s="106"/>
      <c r="AC193" s="106"/>
      <c r="AD193" s="106"/>
      <c r="AE193" s="106"/>
      <c r="AF193" s="106"/>
    </row>
    <row r="194" spans="8:32">
      <c r="H194" s="106"/>
      <c r="I194" s="106"/>
      <c r="J194" s="106"/>
      <c r="K194" s="106"/>
      <c r="L194" s="106"/>
      <c r="M194" s="106"/>
      <c r="N194" s="106"/>
      <c r="O194" s="106"/>
      <c r="P194" s="106"/>
      <c r="Q194" s="106"/>
      <c r="R194" s="106"/>
      <c r="S194" s="106"/>
      <c r="T194" s="106"/>
      <c r="U194" s="106"/>
      <c r="V194" s="106"/>
      <c r="W194" s="106"/>
      <c r="X194" s="106"/>
      <c r="Y194" s="106"/>
      <c r="Z194" s="106"/>
      <c r="AA194" s="106"/>
      <c r="AB194" s="106"/>
      <c r="AC194" s="106"/>
      <c r="AD194" s="106"/>
      <c r="AE194" s="106"/>
      <c r="AF194" s="106"/>
    </row>
    <row r="195" spans="8:32">
      <c r="H195" s="106"/>
      <c r="I195" s="106"/>
      <c r="J195" s="106"/>
      <c r="K195" s="106"/>
      <c r="L195" s="106"/>
      <c r="M195" s="106"/>
      <c r="N195" s="106"/>
      <c r="O195" s="106"/>
      <c r="P195" s="106"/>
      <c r="Q195" s="106"/>
      <c r="R195" s="106"/>
      <c r="S195" s="106"/>
      <c r="T195" s="106"/>
      <c r="U195" s="106"/>
      <c r="V195" s="106"/>
      <c r="W195" s="106"/>
      <c r="X195" s="106"/>
      <c r="Y195" s="106"/>
      <c r="Z195" s="106"/>
      <c r="AA195" s="106"/>
      <c r="AB195" s="106"/>
      <c r="AC195" s="106"/>
      <c r="AD195" s="106"/>
      <c r="AE195" s="106"/>
      <c r="AF195" s="106"/>
    </row>
    <row r="196" spans="8:32">
      <c r="H196" s="106"/>
      <c r="I196" s="106"/>
      <c r="J196" s="106"/>
      <c r="K196" s="106"/>
      <c r="L196" s="106"/>
      <c r="M196" s="106"/>
      <c r="N196" s="106"/>
      <c r="O196" s="106"/>
      <c r="P196" s="106"/>
      <c r="Q196" s="106"/>
      <c r="R196" s="106"/>
      <c r="S196" s="106"/>
      <c r="T196" s="106"/>
      <c r="U196" s="106"/>
      <c r="V196" s="106"/>
      <c r="W196" s="106"/>
      <c r="X196" s="106"/>
      <c r="Y196" s="106"/>
      <c r="Z196" s="106"/>
      <c r="AA196" s="106"/>
      <c r="AB196" s="106"/>
      <c r="AC196" s="106"/>
      <c r="AD196" s="106"/>
      <c r="AE196" s="106"/>
      <c r="AF196" s="106"/>
    </row>
    <row r="197" spans="8:32">
      <c r="H197" s="106"/>
      <c r="I197" s="106"/>
      <c r="J197" s="106"/>
      <c r="K197" s="106"/>
      <c r="L197" s="106"/>
      <c r="M197" s="106"/>
      <c r="N197" s="106"/>
      <c r="O197" s="106"/>
      <c r="P197" s="106"/>
      <c r="Q197" s="106"/>
      <c r="R197" s="106"/>
      <c r="S197" s="106"/>
      <c r="T197" s="106"/>
      <c r="U197" s="106"/>
      <c r="V197" s="106"/>
      <c r="W197" s="106"/>
      <c r="X197" s="106"/>
      <c r="Y197" s="106"/>
      <c r="Z197" s="106"/>
      <c r="AA197" s="106"/>
      <c r="AB197" s="106"/>
      <c r="AC197" s="106"/>
      <c r="AD197" s="106"/>
      <c r="AE197" s="106"/>
      <c r="AF197" s="106"/>
    </row>
    <row r="198" spans="8:32">
      <c r="H198" s="106"/>
      <c r="I198" s="106"/>
      <c r="J198" s="106"/>
      <c r="K198" s="106"/>
      <c r="L198" s="106"/>
      <c r="M198" s="106"/>
      <c r="N198" s="106"/>
      <c r="O198" s="106"/>
      <c r="P198" s="106"/>
      <c r="Q198" s="106"/>
      <c r="R198" s="106"/>
      <c r="S198" s="106"/>
      <c r="T198" s="106"/>
      <c r="U198" s="106"/>
      <c r="V198" s="106"/>
      <c r="W198" s="106"/>
      <c r="X198" s="106"/>
      <c r="Y198" s="106"/>
      <c r="Z198" s="106"/>
      <c r="AA198" s="106"/>
      <c r="AB198" s="106"/>
      <c r="AC198" s="106"/>
      <c r="AD198" s="106"/>
      <c r="AE198" s="106"/>
      <c r="AF198" s="106"/>
    </row>
    <row r="199" spans="8:32">
      <c r="H199" s="106"/>
      <c r="I199" s="106"/>
      <c r="J199" s="106"/>
      <c r="K199" s="106"/>
      <c r="L199" s="106"/>
      <c r="M199" s="106"/>
      <c r="N199" s="106"/>
      <c r="O199" s="106"/>
      <c r="P199" s="106"/>
      <c r="Q199" s="106"/>
      <c r="R199" s="106"/>
      <c r="S199" s="106"/>
      <c r="T199" s="106"/>
      <c r="U199" s="106"/>
      <c r="V199" s="106"/>
      <c r="W199" s="106"/>
      <c r="X199" s="106"/>
      <c r="Y199" s="106"/>
      <c r="Z199" s="106"/>
      <c r="AA199" s="106"/>
      <c r="AB199" s="106"/>
      <c r="AC199" s="106"/>
      <c r="AD199" s="106"/>
      <c r="AE199" s="106"/>
      <c r="AF199" s="106"/>
    </row>
    <row r="200" spans="8:32">
      <c r="H200" s="106"/>
      <c r="I200" s="106"/>
      <c r="J200" s="106"/>
      <c r="K200" s="106"/>
      <c r="L200" s="106"/>
      <c r="M200" s="106"/>
      <c r="N200" s="106"/>
      <c r="O200" s="106"/>
      <c r="P200" s="106"/>
      <c r="Q200" s="106"/>
      <c r="R200" s="106"/>
      <c r="S200" s="106"/>
      <c r="T200" s="106"/>
      <c r="U200" s="106"/>
      <c r="V200" s="106"/>
      <c r="W200" s="106"/>
      <c r="X200" s="106"/>
      <c r="Y200" s="106"/>
      <c r="Z200" s="106"/>
      <c r="AA200" s="106"/>
      <c r="AB200" s="106"/>
      <c r="AC200" s="106"/>
      <c r="AD200" s="106"/>
      <c r="AE200" s="106"/>
      <c r="AF200" s="106"/>
    </row>
    <row r="201" spans="8:32">
      <c r="H201" s="106"/>
      <c r="I201" s="106"/>
      <c r="J201" s="106"/>
      <c r="K201" s="106"/>
      <c r="L201" s="106"/>
      <c r="M201" s="106"/>
      <c r="N201" s="106"/>
      <c r="O201" s="106"/>
      <c r="P201" s="106"/>
      <c r="Q201" s="106"/>
      <c r="R201" s="106"/>
      <c r="S201" s="106"/>
      <c r="T201" s="106"/>
      <c r="U201" s="106"/>
      <c r="V201" s="106"/>
      <c r="W201" s="106"/>
      <c r="X201" s="106"/>
      <c r="Y201" s="106"/>
      <c r="Z201" s="106"/>
      <c r="AA201" s="106"/>
      <c r="AB201" s="106"/>
      <c r="AC201" s="106"/>
      <c r="AD201" s="106"/>
      <c r="AE201" s="106"/>
      <c r="AF201" s="106"/>
    </row>
    <row r="202" spans="8:32">
      <c r="H202" s="106"/>
      <c r="I202" s="106"/>
      <c r="J202" s="106"/>
      <c r="K202" s="106"/>
      <c r="L202" s="106"/>
      <c r="M202" s="106"/>
      <c r="N202" s="106"/>
      <c r="O202" s="106"/>
      <c r="P202" s="106"/>
      <c r="Q202" s="106"/>
      <c r="R202" s="106"/>
      <c r="S202" s="106"/>
      <c r="T202" s="106"/>
      <c r="U202" s="106"/>
      <c r="V202" s="106"/>
      <c r="W202" s="106"/>
      <c r="X202" s="106"/>
      <c r="Y202" s="106"/>
      <c r="Z202" s="106"/>
      <c r="AA202" s="106"/>
      <c r="AB202" s="106"/>
      <c r="AC202" s="106"/>
      <c r="AD202" s="106"/>
      <c r="AE202" s="106"/>
      <c r="AF202" s="106"/>
    </row>
    <row r="203" spans="8:32">
      <c r="H203" s="106"/>
      <c r="I203" s="106"/>
      <c r="J203" s="106"/>
      <c r="K203" s="106"/>
      <c r="L203" s="106"/>
      <c r="M203" s="106"/>
      <c r="N203" s="106"/>
      <c r="O203" s="106"/>
      <c r="P203" s="106"/>
      <c r="Q203" s="106"/>
      <c r="R203" s="106"/>
      <c r="S203" s="106"/>
      <c r="T203" s="106"/>
      <c r="U203" s="106"/>
      <c r="V203" s="106"/>
      <c r="W203" s="106"/>
      <c r="X203" s="106"/>
      <c r="Y203" s="106"/>
      <c r="Z203" s="106"/>
      <c r="AA203" s="106"/>
      <c r="AB203" s="106"/>
      <c r="AC203" s="106"/>
      <c r="AD203" s="106"/>
      <c r="AE203" s="106"/>
      <c r="AF203" s="106"/>
    </row>
    <row r="204" spans="8:32">
      <c r="H204" s="106"/>
      <c r="I204" s="106"/>
      <c r="J204" s="106"/>
      <c r="K204" s="106"/>
      <c r="L204" s="106"/>
      <c r="M204" s="106"/>
      <c r="N204" s="106"/>
      <c r="O204" s="106"/>
      <c r="P204" s="106"/>
      <c r="Q204" s="106"/>
      <c r="R204" s="106"/>
      <c r="S204" s="106"/>
      <c r="T204" s="106"/>
      <c r="U204" s="106"/>
      <c r="V204" s="106"/>
      <c r="W204" s="106"/>
      <c r="X204" s="106"/>
      <c r="Y204" s="106"/>
      <c r="Z204" s="106"/>
      <c r="AA204" s="106"/>
      <c r="AB204" s="106"/>
      <c r="AC204" s="106"/>
      <c r="AD204" s="106"/>
      <c r="AE204" s="106"/>
      <c r="AF204" s="106"/>
    </row>
    <row r="205" spans="8:32">
      <c r="H205" s="106"/>
      <c r="I205" s="106"/>
      <c r="J205" s="106"/>
      <c r="K205" s="106"/>
      <c r="L205" s="106"/>
      <c r="M205" s="106"/>
      <c r="N205" s="106"/>
      <c r="O205" s="106"/>
      <c r="P205" s="106"/>
      <c r="Q205" s="106"/>
      <c r="R205" s="106"/>
      <c r="S205" s="106"/>
      <c r="T205" s="106"/>
      <c r="U205" s="106"/>
      <c r="V205" s="106"/>
      <c r="W205" s="106"/>
      <c r="X205" s="106"/>
      <c r="Y205" s="106"/>
      <c r="Z205" s="106"/>
      <c r="AA205" s="106"/>
      <c r="AB205" s="106"/>
      <c r="AC205" s="106"/>
      <c r="AD205" s="106"/>
      <c r="AE205" s="106"/>
      <c r="AF205" s="106"/>
    </row>
    <row r="206" spans="8:32">
      <c r="H206" s="106"/>
      <c r="I206" s="106"/>
      <c r="J206" s="106"/>
      <c r="K206" s="106"/>
      <c r="L206" s="106"/>
      <c r="M206" s="106"/>
      <c r="N206" s="106"/>
      <c r="O206" s="106"/>
      <c r="P206" s="106"/>
      <c r="Q206" s="106"/>
      <c r="R206" s="106"/>
      <c r="S206" s="106"/>
      <c r="T206" s="106"/>
      <c r="U206" s="106"/>
      <c r="V206" s="106"/>
      <c r="W206" s="106"/>
      <c r="X206" s="106"/>
      <c r="Y206" s="106"/>
      <c r="Z206" s="106"/>
      <c r="AA206" s="106"/>
      <c r="AB206" s="106"/>
      <c r="AC206" s="106"/>
      <c r="AD206" s="106"/>
      <c r="AE206" s="106"/>
      <c r="AF206" s="106"/>
    </row>
    <row r="207" spans="8:32">
      <c r="H207" s="106"/>
      <c r="I207" s="106"/>
      <c r="J207" s="106"/>
      <c r="K207" s="106"/>
      <c r="L207" s="106"/>
      <c r="M207" s="106"/>
      <c r="N207" s="106"/>
      <c r="O207" s="106"/>
      <c r="P207" s="106"/>
      <c r="Q207" s="106"/>
      <c r="R207" s="106"/>
      <c r="S207" s="106"/>
      <c r="T207" s="106"/>
      <c r="U207" s="106"/>
      <c r="V207" s="106"/>
      <c r="W207" s="106"/>
      <c r="X207" s="106"/>
      <c r="Y207" s="106"/>
      <c r="Z207" s="106"/>
      <c r="AA207" s="106"/>
      <c r="AB207" s="106"/>
      <c r="AC207" s="106"/>
      <c r="AD207" s="106"/>
      <c r="AE207" s="106"/>
      <c r="AF207" s="106"/>
    </row>
    <row r="208" spans="8:32">
      <c r="H208" s="106"/>
      <c r="I208" s="106"/>
      <c r="J208" s="106"/>
      <c r="K208" s="106"/>
      <c r="L208" s="106"/>
      <c r="M208" s="106"/>
      <c r="N208" s="106"/>
      <c r="O208" s="106"/>
      <c r="P208" s="106"/>
      <c r="Q208" s="106"/>
      <c r="R208" s="106"/>
      <c r="S208" s="106"/>
      <c r="T208" s="106"/>
      <c r="U208" s="106"/>
      <c r="V208" s="106"/>
      <c r="W208" s="106"/>
      <c r="X208" s="106"/>
      <c r="Y208" s="106"/>
      <c r="Z208" s="106"/>
      <c r="AA208" s="106"/>
      <c r="AB208" s="106"/>
      <c r="AC208" s="106"/>
      <c r="AD208" s="106"/>
      <c r="AE208" s="106"/>
      <c r="AF208" s="106"/>
    </row>
    <row r="209" spans="8:32">
      <c r="H209" s="106"/>
      <c r="I209" s="106"/>
      <c r="J209" s="106"/>
      <c r="K209" s="106"/>
      <c r="L209" s="106"/>
      <c r="M209" s="106"/>
      <c r="N209" s="106"/>
      <c r="O209" s="106"/>
      <c r="P209" s="106"/>
      <c r="Q209" s="106"/>
      <c r="R209" s="106"/>
      <c r="S209" s="106"/>
      <c r="T209" s="106"/>
      <c r="U209" s="106"/>
      <c r="V209" s="106"/>
      <c r="W209" s="106"/>
      <c r="X209" s="106"/>
      <c r="Y209" s="106"/>
      <c r="Z209" s="106"/>
      <c r="AA209" s="106"/>
      <c r="AB209" s="106"/>
      <c r="AC209" s="106"/>
      <c r="AD209" s="106"/>
      <c r="AE209" s="106"/>
      <c r="AF209" s="106"/>
    </row>
    <row r="210" spans="8:32">
      <c r="H210" s="106"/>
      <c r="I210" s="106"/>
      <c r="J210" s="106"/>
      <c r="K210" s="106"/>
      <c r="L210" s="106"/>
      <c r="M210" s="106"/>
      <c r="N210" s="106"/>
      <c r="O210" s="106"/>
      <c r="P210" s="106"/>
      <c r="Q210" s="106"/>
      <c r="R210" s="106"/>
      <c r="S210" s="106"/>
      <c r="T210" s="106"/>
      <c r="U210" s="106"/>
      <c r="V210" s="106"/>
      <c r="W210" s="106"/>
      <c r="X210" s="106"/>
      <c r="Y210" s="106"/>
      <c r="Z210" s="106"/>
      <c r="AA210" s="106"/>
      <c r="AB210" s="106"/>
      <c r="AC210" s="106"/>
      <c r="AD210" s="106"/>
      <c r="AE210" s="106"/>
      <c r="AF210" s="106"/>
    </row>
    <row r="211" spans="8:32">
      <c r="H211" s="106"/>
      <c r="I211" s="106"/>
      <c r="J211" s="106"/>
      <c r="K211" s="106"/>
      <c r="L211" s="106"/>
      <c r="M211" s="106"/>
      <c r="N211" s="106"/>
      <c r="O211" s="106"/>
      <c r="P211" s="106"/>
      <c r="Q211" s="106"/>
      <c r="R211" s="106"/>
      <c r="S211" s="106"/>
      <c r="T211" s="106"/>
      <c r="U211" s="106"/>
      <c r="V211" s="106"/>
      <c r="W211" s="106"/>
      <c r="X211" s="106"/>
      <c r="Y211" s="106"/>
      <c r="Z211" s="106"/>
      <c r="AA211" s="106"/>
      <c r="AB211" s="106"/>
      <c r="AC211" s="106"/>
      <c r="AD211" s="106"/>
      <c r="AE211" s="106"/>
      <c r="AF211" s="106"/>
    </row>
    <row r="212" spans="8:32">
      <c r="H212" s="106"/>
      <c r="I212" s="106"/>
      <c r="J212" s="106"/>
      <c r="K212" s="106"/>
      <c r="L212" s="106"/>
      <c r="M212" s="106"/>
      <c r="N212" s="106"/>
      <c r="O212" s="106"/>
      <c r="P212" s="106"/>
      <c r="Q212" s="106"/>
      <c r="R212" s="106"/>
      <c r="S212" s="106"/>
      <c r="T212" s="106"/>
      <c r="U212" s="106"/>
      <c r="V212" s="106"/>
      <c r="W212" s="106"/>
      <c r="X212" s="106"/>
      <c r="Y212" s="106"/>
      <c r="Z212" s="106"/>
      <c r="AA212" s="106"/>
      <c r="AB212" s="106"/>
      <c r="AC212" s="106"/>
      <c r="AD212" s="106"/>
      <c r="AE212" s="106"/>
      <c r="AF212" s="106"/>
    </row>
    <row r="213" spans="8:32">
      <c r="H213" s="106"/>
      <c r="I213" s="106"/>
      <c r="J213" s="106"/>
      <c r="K213" s="106"/>
      <c r="L213" s="106"/>
      <c r="M213" s="106"/>
      <c r="N213" s="106"/>
      <c r="O213" s="106"/>
      <c r="P213" s="106"/>
      <c r="Q213" s="106"/>
      <c r="R213" s="106"/>
      <c r="S213" s="106"/>
      <c r="T213" s="106"/>
      <c r="U213" s="106"/>
      <c r="V213" s="106"/>
      <c r="W213" s="106"/>
      <c r="X213" s="106"/>
      <c r="Y213" s="106"/>
      <c r="Z213" s="106"/>
      <c r="AA213" s="106"/>
      <c r="AB213" s="106"/>
      <c r="AC213" s="106"/>
      <c r="AD213" s="106"/>
      <c r="AE213" s="106"/>
      <c r="AF213" s="106"/>
    </row>
    <row r="214" spans="8:32">
      <c r="H214" s="106"/>
      <c r="I214" s="106"/>
      <c r="J214" s="106"/>
      <c r="K214" s="106"/>
      <c r="L214" s="106"/>
      <c r="M214" s="106"/>
      <c r="N214" s="106"/>
      <c r="O214" s="106"/>
      <c r="P214" s="106"/>
      <c r="Q214" s="106"/>
      <c r="R214" s="106"/>
      <c r="S214" s="106"/>
      <c r="T214" s="106"/>
      <c r="U214" s="106"/>
      <c r="V214" s="106"/>
      <c r="W214" s="106"/>
      <c r="X214" s="106"/>
      <c r="Y214" s="106"/>
      <c r="Z214" s="106"/>
      <c r="AA214" s="106"/>
      <c r="AB214" s="106"/>
      <c r="AC214" s="106"/>
      <c r="AD214" s="106"/>
      <c r="AE214" s="106"/>
      <c r="AF214" s="106"/>
    </row>
    <row r="215" spans="8:32">
      <c r="H215" s="106"/>
      <c r="I215" s="106"/>
      <c r="J215" s="106"/>
      <c r="K215" s="106"/>
      <c r="L215" s="106"/>
      <c r="M215" s="106"/>
      <c r="N215" s="106"/>
      <c r="O215" s="106"/>
      <c r="P215" s="106"/>
      <c r="Q215" s="106"/>
      <c r="R215" s="106"/>
      <c r="S215" s="106"/>
      <c r="T215" s="106"/>
      <c r="U215" s="106"/>
      <c r="V215" s="106"/>
      <c r="W215" s="106"/>
      <c r="X215" s="106"/>
      <c r="Y215" s="106"/>
      <c r="Z215" s="106"/>
      <c r="AA215" s="106"/>
      <c r="AB215" s="106"/>
      <c r="AC215" s="106"/>
      <c r="AD215" s="106"/>
      <c r="AE215" s="106"/>
      <c r="AF215" s="106"/>
    </row>
    <row r="216" spans="8:32">
      <c r="H216" s="106"/>
      <c r="I216" s="106"/>
      <c r="J216" s="106"/>
      <c r="K216" s="106"/>
      <c r="L216" s="106"/>
      <c r="M216" s="106"/>
      <c r="N216" s="106"/>
      <c r="O216" s="106"/>
      <c r="P216" s="106"/>
      <c r="Q216" s="106"/>
      <c r="R216" s="106"/>
      <c r="S216" s="106"/>
      <c r="T216" s="106"/>
      <c r="U216" s="106"/>
      <c r="V216" s="106"/>
      <c r="W216" s="106"/>
      <c r="X216" s="106"/>
      <c r="Y216" s="106"/>
      <c r="Z216" s="106"/>
      <c r="AA216" s="106"/>
      <c r="AB216" s="106"/>
      <c r="AC216" s="106"/>
      <c r="AD216" s="106"/>
      <c r="AE216" s="106"/>
      <c r="AF216" s="106"/>
    </row>
    <row r="217" spans="8:32">
      <c r="H217" s="106"/>
      <c r="I217" s="106"/>
      <c r="J217" s="106"/>
      <c r="K217" s="106"/>
      <c r="L217" s="106"/>
      <c r="M217" s="106"/>
      <c r="N217" s="106"/>
      <c r="O217" s="106"/>
      <c r="P217" s="106"/>
      <c r="Q217" s="106"/>
      <c r="R217" s="106"/>
      <c r="S217" s="106"/>
      <c r="T217" s="106"/>
      <c r="U217" s="106"/>
      <c r="V217" s="106"/>
      <c r="W217" s="106"/>
      <c r="X217" s="106"/>
      <c r="Y217" s="106"/>
      <c r="Z217" s="106"/>
      <c r="AA217" s="106"/>
      <c r="AB217" s="106"/>
      <c r="AC217" s="106"/>
      <c r="AD217" s="106"/>
      <c r="AE217" s="106"/>
      <c r="AF217" s="106"/>
    </row>
    <row r="218" spans="8:32"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  <c r="Z218" s="106"/>
      <c r="AA218" s="106"/>
      <c r="AB218" s="106"/>
      <c r="AC218" s="106"/>
      <c r="AD218" s="106"/>
      <c r="AE218" s="106"/>
      <c r="AF218" s="106"/>
    </row>
    <row r="219" spans="8:32">
      <c r="H219" s="106"/>
      <c r="I219" s="106"/>
      <c r="J219" s="106"/>
      <c r="K219" s="106"/>
      <c r="L219" s="106"/>
      <c r="M219" s="106"/>
      <c r="N219" s="106"/>
      <c r="O219" s="106"/>
      <c r="P219" s="106"/>
      <c r="Q219" s="106"/>
      <c r="R219" s="106"/>
      <c r="S219" s="106"/>
      <c r="T219" s="106"/>
      <c r="U219" s="106"/>
      <c r="V219" s="106"/>
      <c r="W219" s="106"/>
      <c r="X219" s="106"/>
      <c r="Y219" s="106"/>
      <c r="Z219" s="106"/>
      <c r="AA219" s="106"/>
      <c r="AB219" s="106"/>
      <c r="AC219" s="106"/>
      <c r="AD219" s="106"/>
      <c r="AE219" s="106"/>
      <c r="AF219" s="106"/>
    </row>
    <row r="220" spans="8:32">
      <c r="H220" s="106"/>
      <c r="I220" s="106"/>
      <c r="J220" s="106"/>
      <c r="K220" s="106"/>
      <c r="L220" s="106"/>
      <c r="M220" s="106"/>
      <c r="N220" s="106"/>
      <c r="O220" s="106"/>
      <c r="P220" s="106"/>
      <c r="Q220" s="106"/>
      <c r="R220" s="106"/>
      <c r="S220" s="106"/>
      <c r="T220" s="106"/>
      <c r="U220" s="106"/>
      <c r="V220" s="106"/>
      <c r="W220" s="106"/>
      <c r="X220" s="106"/>
      <c r="Y220" s="106"/>
      <c r="Z220" s="106"/>
      <c r="AA220" s="106"/>
      <c r="AB220" s="106"/>
      <c r="AC220" s="106"/>
      <c r="AD220" s="106"/>
      <c r="AE220" s="106"/>
      <c r="AF220" s="106"/>
    </row>
    <row r="221" spans="8:32">
      <c r="H221" s="106"/>
      <c r="I221" s="106"/>
      <c r="J221" s="106"/>
      <c r="K221" s="106"/>
      <c r="L221" s="106"/>
      <c r="M221" s="106"/>
      <c r="N221" s="106"/>
      <c r="O221" s="106"/>
      <c r="P221" s="106"/>
      <c r="Q221" s="106"/>
      <c r="R221" s="106"/>
      <c r="S221" s="106"/>
      <c r="T221" s="106"/>
      <c r="U221" s="106"/>
      <c r="V221" s="106"/>
      <c r="W221" s="106"/>
      <c r="X221" s="106"/>
      <c r="Y221" s="106"/>
      <c r="Z221" s="106"/>
      <c r="AA221" s="106"/>
      <c r="AB221" s="106"/>
      <c r="AC221" s="106"/>
      <c r="AD221" s="106"/>
      <c r="AE221" s="106"/>
      <c r="AF221" s="106"/>
    </row>
    <row r="222" spans="8:32">
      <c r="H222" s="106"/>
      <c r="I222" s="106"/>
      <c r="J222" s="106"/>
      <c r="K222" s="106"/>
      <c r="L222" s="106"/>
      <c r="M222" s="106"/>
      <c r="N222" s="106"/>
      <c r="O222" s="106"/>
      <c r="P222" s="106"/>
      <c r="Q222" s="106"/>
      <c r="R222" s="106"/>
      <c r="S222" s="106"/>
      <c r="T222" s="106"/>
      <c r="U222" s="106"/>
      <c r="V222" s="106"/>
      <c r="W222" s="106"/>
      <c r="X222" s="106"/>
      <c r="Y222" s="106"/>
      <c r="Z222" s="106"/>
      <c r="AA222" s="106"/>
      <c r="AB222" s="106"/>
      <c r="AC222" s="106"/>
      <c r="AD222" s="106"/>
      <c r="AE222" s="106"/>
      <c r="AF222" s="106"/>
    </row>
  </sheetData>
  <mergeCells count="45">
    <mergeCell ref="A42:E42"/>
    <mergeCell ref="A43:G43"/>
    <mergeCell ref="A6:G6"/>
    <mergeCell ref="B36:E36"/>
    <mergeCell ref="B37:E37"/>
    <mergeCell ref="A38:E38"/>
    <mergeCell ref="B39:E39"/>
    <mergeCell ref="B40:E40"/>
    <mergeCell ref="B41:E41"/>
    <mergeCell ref="B30:E30"/>
    <mergeCell ref="A31:E31"/>
    <mergeCell ref="B32:E32"/>
    <mergeCell ref="B33:E33"/>
    <mergeCell ref="B34:E34"/>
    <mergeCell ref="B35:E35"/>
    <mergeCell ref="B24:E24"/>
    <mergeCell ref="B25:E25"/>
    <mergeCell ref="B26:E26"/>
    <mergeCell ref="B27:E27"/>
    <mergeCell ref="B28:E28"/>
    <mergeCell ref="B29:E29"/>
    <mergeCell ref="B18:E18"/>
    <mergeCell ref="A19:E19"/>
    <mergeCell ref="B20:E20"/>
    <mergeCell ref="B21:E21"/>
    <mergeCell ref="B22:E22"/>
    <mergeCell ref="B23:E23"/>
    <mergeCell ref="B12:E12"/>
    <mergeCell ref="B13:E13"/>
    <mergeCell ref="B14:E14"/>
    <mergeCell ref="B15:E15"/>
    <mergeCell ref="B16:E16"/>
    <mergeCell ref="B17:E17"/>
    <mergeCell ref="A5:G5"/>
    <mergeCell ref="B7:E7"/>
    <mergeCell ref="A8:E8"/>
    <mergeCell ref="B9:E9"/>
    <mergeCell ref="B10:E10"/>
    <mergeCell ref="B11:E11"/>
    <mergeCell ref="A1:G1"/>
    <mergeCell ref="B2:E2"/>
    <mergeCell ref="B3:E3"/>
    <mergeCell ref="F3:F4"/>
    <mergeCell ref="G3:G4"/>
    <mergeCell ref="B4:E4"/>
  </mergeCells>
  <printOptions horizontalCentered="1"/>
  <pageMargins left="0.62992125984251968" right="0.62992125984251968" top="0.78740157480314965" bottom="1.2598425196850394" header="0.11811023622047245" footer="0.31496062992125984"/>
  <pageSetup paperSize="9" scale="97" fitToHeight="0" orientation="landscape" horizontalDpi="300" r:id="rId1"/>
  <headerFooter>
    <oddHeader>&amp;L&amp;"-,Negrito"&amp;18&amp;K2468A0  J M SOUSA
  ENGENHARIA LTDA&amp;R&amp;12Página &amp;P</oddHeader>
    <oddFooter xml:space="preserve">&amp;C&amp;"-,Negrito"&amp;12JM SOUSA ENGENHARIA LTDA&amp;"-,Regular"&amp;11
CNPJ: 37.888.405/0001-18
RUA PROJETADA, 09, QUADRA 35 – COHAB II - BACABAL/MA
FONE: (98) 9.8583-2299   EMAIL: efata.eng@gmail.com
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219"/>
  <sheetViews>
    <sheetView view="pageBreakPreview" topLeftCell="A16" zoomScale="70" zoomScaleNormal="100" zoomScaleSheetLayoutView="70" zoomScalePageLayoutView="85" workbookViewId="0">
      <selection sqref="A1:G1"/>
    </sheetView>
  </sheetViews>
  <sheetFormatPr defaultRowHeight="14.4"/>
  <cols>
    <col min="1" max="1" width="11.796875" style="80" customWidth="1"/>
    <col min="2" max="2" width="52.8984375" style="80" customWidth="1"/>
    <col min="3" max="3" width="12.59765625" style="80" customWidth="1"/>
    <col min="4" max="4" width="10.3984375" style="80" customWidth="1"/>
    <col min="5" max="5" width="17.5" style="80" customWidth="1"/>
    <col min="6" max="6" width="12.796875" style="80" customWidth="1"/>
    <col min="7" max="7" width="16.8984375" style="80" customWidth="1"/>
    <col min="8" max="10" width="8.796875" style="80"/>
    <col min="11" max="11" width="13.09765625" style="80" customWidth="1"/>
    <col min="12" max="16384" width="8.796875" style="80"/>
  </cols>
  <sheetData>
    <row r="1" spans="1:47" ht="94.2" customHeight="1">
      <c r="A1" s="77"/>
      <c r="B1" s="78"/>
      <c r="C1" s="78"/>
      <c r="D1" s="78"/>
      <c r="E1" s="78"/>
      <c r="F1" s="78"/>
      <c r="G1" s="79"/>
    </row>
    <row r="2" spans="1:47" s="135" customFormat="1" ht="57.6" customHeight="1">
      <c r="A2" s="92" t="s">
        <v>138</v>
      </c>
      <c r="B2" s="82" t="s">
        <v>4</v>
      </c>
      <c r="C2" s="83"/>
      <c r="D2" s="83"/>
      <c r="E2" s="84"/>
      <c r="F2" s="134" t="s">
        <v>139</v>
      </c>
      <c r="G2" s="86" t="s">
        <v>140</v>
      </c>
    </row>
    <row r="3" spans="1:47" ht="16.2" customHeight="1">
      <c r="A3" s="81" t="s">
        <v>214</v>
      </c>
      <c r="B3" s="87" t="s">
        <v>268</v>
      </c>
      <c r="C3" s="88"/>
      <c r="D3" s="88"/>
      <c r="E3" s="89"/>
      <c r="F3" s="90">
        <f>E19</f>
        <v>0.19450000000000001</v>
      </c>
      <c r="G3" s="91" t="s">
        <v>269</v>
      </c>
    </row>
    <row r="4" spans="1:47" ht="29.4" thickBot="1">
      <c r="A4" s="136" t="s">
        <v>141</v>
      </c>
      <c r="B4" s="137" t="s">
        <v>142</v>
      </c>
      <c r="C4" s="138"/>
      <c r="D4" s="138"/>
      <c r="E4" s="139"/>
      <c r="F4" s="140"/>
      <c r="G4" s="141"/>
    </row>
    <row r="5" spans="1:47" ht="15.6" customHeight="1" thickBot="1">
      <c r="A5" s="142" t="s">
        <v>215</v>
      </c>
      <c r="B5" s="143"/>
      <c r="C5" s="143"/>
      <c r="D5" s="143"/>
      <c r="E5" s="143"/>
      <c r="F5" s="143"/>
      <c r="G5" s="144"/>
    </row>
    <row r="6" spans="1:47" ht="15.6">
      <c r="A6" s="145"/>
      <c r="B6" s="146" t="s">
        <v>216</v>
      </c>
      <c r="C6" s="147" t="s">
        <v>217</v>
      </c>
      <c r="D6" s="147"/>
      <c r="E6" s="148">
        <f>SUM(E7:E10)</f>
        <v>5.3600000000000002E-2</v>
      </c>
      <c r="F6" s="149"/>
      <c r="G6" s="149"/>
      <c r="H6" s="150"/>
      <c r="I6" s="150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</row>
    <row r="7" spans="1:47" ht="15.6">
      <c r="A7" s="145"/>
      <c r="B7" s="151" t="s">
        <v>218</v>
      </c>
      <c r="C7" s="152" t="s">
        <v>219</v>
      </c>
      <c r="D7" s="152"/>
      <c r="E7" s="153">
        <v>0.03</v>
      </c>
      <c r="F7" s="149"/>
      <c r="G7" s="149"/>
      <c r="H7" s="150"/>
      <c r="I7" s="150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106"/>
      <c r="AP7" s="106"/>
      <c r="AQ7" s="106"/>
      <c r="AR7" s="106"/>
    </row>
    <row r="8" spans="1:47" ht="15.6">
      <c r="A8" s="145"/>
      <c r="B8" s="151" t="s">
        <v>220</v>
      </c>
      <c r="C8" s="152" t="s">
        <v>221</v>
      </c>
      <c r="D8" s="152"/>
      <c r="E8" s="153">
        <v>8.0000000000000002E-3</v>
      </c>
      <c r="F8" s="149"/>
      <c r="G8" s="149"/>
      <c r="H8" s="150"/>
      <c r="I8" s="150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N8" s="106"/>
      <c r="AO8" s="106"/>
      <c r="AP8" s="106"/>
      <c r="AQ8" s="106"/>
      <c r="AR8" s="106"/>
    </row>
    <row r="9" spans="1:47" ht="15.6">
      <c r="A9" s="145"/>
      <c r="B9" s="151" t="s">
        <v>222</v>
      </c>
      <c r="C9" s="152" t="s">
        <v>223</v>
      </c>
      <c r="D9" s="152"/>
      <c r="E9" s="153">
        <v>5.8999999999999999E-3</v>
      </c>
      <c r="F9" s="149"/>
      <c r="G9" s="149"/>
      <c r="H9" s="150"/>
      <c r="I9" s="150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</row>
    <row r="10" spans="1:47" ht="15.6">
      <c r="A10" s="145"/>
      <c r="B10" s="151" t="s">
        <v>224</v>
      </c>
      <c r="C10" s="154" t="s">
        <v>225</v>
      </c>
      <c r="D10" s="154"/>
      <c r="E10" s="153">
        <v>9.7000000000000003E-3</v>
      </c>
      <c r="F10" s="149"/>
      <c r="G10" s="149"/>
      <c r="H10" s="150"/>
      <c r="I10" s="150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</row>
    <row r="11" spans="1:47" s="107" customFormat="1" ht="15.6">
      <c r="A11" s="145"/>
      <c r="B11" s="155" t="s">
        <v>226</v>
      </c>
      <c r="C11" s="156" t="s">
        <v>227</v>
      </c>
      <c r="D11" s="156"/>
      <c r="E11" s="157">
        <f>SUM(E12:E15)</f>
        <v>6.3445912384877873E-2</v>
      </c>
      <c r="F11" s="149"/>
      <c r="G11" s="149"/>
      <c r="H11" s="150"/>
      <c r="I11" s="150"/>
      <c r="J11" s="80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80"/>
      <c r="AT11" s="80"/>
      <c r="AU11" s="80"/>
    </row>
    <row r="12" spans="1:47" ht="15.6">
      <c r="A12" s="145"/>
      <c r="B12" s="151" t="s">
        <v>228</v>
      </c>
      <c r="C12" s="158" t="s">
        <v>229</v>
      </c>
      <c r="D12" s="158"/>
      <c r="E12" s="153">
        <f>C54</f>
        <v>5.5162933244456407E-3</v>
      </c>
      <c r="F12" s="159"/>
      <c r="G12" s="159"/>
      <c r="H12" s="160"/>
      <c r="I12" s="160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</row>
    <row r="13" spans="1:47" ht="15.6">
      <c r="A13" s="145"/>
      <c r="B13" s="151" t="s">
        <v>230</v>
      </c>
      <c r="C13" s="158" t="s">
        <v>231</v>
      </c>
      <c r="D13" s="158"/>
      <c r="E13" s="153">
        <f>C53</f>
        <v>2.5480834798987294E-2</v>
      </c>
      <c r="F13" s="159"/>
      <c r="G13" s="159"/>
      <c r="H13" s="160"/>
      <c r="I13" s="160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</row>
    <row r="14" spans="1:47" ht="15.6">
      <c r="A14" s="145"/>
      <c r="B14" s="151" t="s">
        <v>232</v>
      </c>
      <c r="C14" s="158" t="s">
        <v>233</v>
      </c>
      <c r="D14" s="158"/>
      <c r="E14" s="153">
        <f>C50</f>
        <v>3.2448784261444943E-2</v>
      </c>
      <c r="F14" s="159"/>
      <c r="G14" s="159"/>
      <c r="H14" s="160"/>
      <c r="I14" s="160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</row>
    <row r="15" spans="1:47" ht="15.6">
      <c r="A15" s="145"/>
      <c r="B15" s="151" t="s">
        <v>234</v>
      </c>
      <c r="C15" s="158" t="s">
        <v>235</v>
      </c>
      <c r="D15" s="158"/>
      <c r="E15" s="153">
        <v>0</v>
      </c>
      <c r="F15" s="149"/>
      <c r="G15" s="149"/>
      <c r="H15" s="150"/>
      <c r="I15" s="150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</row>
    <row r="16" spans="1:47" ht="15.6">
      <c r="A16" s="145"/>
      <c r="B16" s="155" t="s">
        <v>236</v>
      </c>
      <c r="C16" s="156" t="s">
        <v>237</v>
      </c>
      <c r="D16" s="156"/>
      <c r="E16" s="157">
        <f>E17</f>
        <v>6.1600000000000002E-2</v>
      </c>
      <c r="F16" s="159"/>
      <c r="G16" s="159"/>
      <c r="H16" s="160"/>
      <c r="I16" s="160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</row>
    <row r="17" spans="1:47" ht="15.6">
      <c r="A17" s="145"/>
      <c r="B17" s="151" t="s">
        <v>238</v>
      </c>
      <c r="C17" s="158" t="s">
        <v>239</v>
      </c>
      <c r="D17" s="158"/>
      <c r="E17" s="153">
        <v>6.1600000000000002E-2</v>
      </c>
      <c r="F17" s="159"/>
      <c r="G17" s="159"/>
      <c r="H17" s="160"/>
      <c r="I17" s="160"/>
      <c r="K17" s="12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</row>
    <row r="18" spans="1:47" s="107" customFormat="1">
      <c r="A18" s="149"/>
      <c r="B18" s="151"/>
      <c r="C18" s="158"/>
      <c r="D18" s="158"/>
      <c r="E18" s="161"/>
      <c r="F18" s="149"/>
      <c r="G18" s="149"/>
      <c r="H18" s="150"/>
      <c r="I18" s="150"/>
      <c r="J18" s="80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06"/>
      <c r="AS18" s="80"/>
      <c r="AT18" s="80"/>
      <c r="AU18" s="80"/>
    </row>
    <row r="19" spans="1:47" ht="16.2" thickBot="1">
      <c r="A19" s="149"/>
      <c r="B19" s="162" t="s">
        <v>240</v>
      </c>
      <c r="C19" s="163"/>
      <c r="D19" s="163"/>
      <c r="E19" s="164">
        <f>TRUNC(((((1+E7+E8+E10)*(1+E9)*(1+E16))/(1-E11))-1),4)</f>
        <v>0.19450000000000001</v>
      </c>
      <c r="F19" s="149"/>
      <c r="G19" s="149"/>
      <c r="H19" s="150"/>
      <c r="I19" s="165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06"/>
    </row>
    <row r="20" spans="1:47" ht="34.200000000000003" customHeight="1">
      <c r="A20" s="166"/>
      <c r="B20" s="167" t="s">
        <v>241</v>
      </c>
      <c r="C20" s="167"/>
      <c r="D20" s="167"/>
      <c r="E20" s="167"/>
      <c r="F20" s="166"/>
      <c r="G20" s="166"/>
      <c r="H20" s="168"/>
      <c r="I20" s="168"/>
      <c r="J20" s="168"/>
      <c r="K20" s="168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</row>
    <row r="21" spans="1:47">
      <c r="A21" s="149"/>
      <c r="B21" s="149"/>
      <c r="C21" s="149"/>
      <c r="D21" s="149"/>
      <c r="E21" s="149"/>
      <c r="F21" s="149"/>
      <c r="G21" s="149"/>
      <c r="H21" s="150"/>
      <c r="I21" s="150"/>
      <c r="J21" s="150"/>
      <c r="K21" s="150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6"/>
      <c r="AO21" s="106"/>
      <c r="AP21" s="106"/>
      <c r="AQ21" s="106"/>
      <c r="AR21" s="106"/>
    </row>
    <row r="22" spans="1:47">
      <c r="A22" s="149"/>
      <c r="B22" s="149"/>
      <c r="C22" s="149"/>
      <c r="D22" s="149"/>
      <c r="E22" s="149"/>
      <c r="F22" s="149"/>
      <c r="G22" s="149"/>
      <c r="H22" s="150"/>
      <c r="I22" s="150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</row>
    <row r="23" spans="1:47">
      <c r="A23" s="149"/>
      <c r="B23" s="149"/>
      <c r="C23" s="149"/>
      <c r="D23" s="149"/>
      <c r="E23" s="149"/>
      <c r="F23" s="149"/>
      <c r="G23" s="149"/>
      <c r="H23" s="150"/>
      <c r="I23" s="150"/>
      <c r="K23" s="106"/>
      <c r="L23" s="106"/>
      <c r="M23" s="106"/>
      <c r="N23" s="106"/>
      <c r="O23" s="106"/>
      <c r="P23" s="106"/>
      <c r="Q23" s="106"/>
      <c r="R23" s="106"/>
      <c r="S23" s="106"/>
      <c r="T23" s="106"/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  <c r="AF23" s="106"/>
      <c r="AG23" s="106"/>
      <c r="AH23" s="106"/>
      <c r="AI23" s="106"/>
      <c r="AJ23" s="106"/>
      <c r="AK23" s="106"/>
      <c r="AL23" s="106"/>
      <c r="AM23" s="106"/>
      <c r="AN23" s="106"/>
      <c r="AO23" s="106"/>
      <c r="AP23" s="106"/>
      <c r="AQ23" s="106"/>
      <c r="AR23" s="106"/>
    </row>
    <row r="24" spans="1:47" s="107" customFormat="1" ht="15" thickBot="1">
      <c r="A24" s="149"/>
      <c r="B24" s="149"/>
      <c r="C24" s="149"/>
      <c r="D24" s="149"/>
      <c r="E24" s="149"/>
      <c r="F24" s="149"/>
      <c r="G24" s="149"/>
      <c r="H24" s="150"/>
      <c r="I24" s="150"/>
      <c r="J24" s="150"/>
      <c r="K24" s="150"/>
      <c r="L24" s="80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  <c r="AN24" s="106"/>
      <c r="AO24" s="106"/>
      <c r="AP24" s="106"/>
      <c r="AQ24" s="106"/>
      <c r="AR24" s="106"/>
      <c r="AS24" s="80"/>
      <c r="AT24" s="80"/>
      <c r="AU24" s="80"/>
    </row>
    <row r="25" spans="1:47" ht="15.6">
      <c r="A25" s="169" t="s">
        <v>242</v>
      </c>
      <c r="B25" s="170"/>
      <c r="C25" s="170"/>
      <c r="D25" s="170"/>
      <c r="E25" s="170"/>
      <c r="F25" s="171"/>
      <c r="G25" s="172"/>
      <c r="H25" s="150"/>
      <c r="I25" s="150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  <c r="AN25" s="106"/>
      <c r="AO25" s="106"/>
      <c r="AP25" s="106"/>
      <c r="AQ25" s="106"/>
      <c r="AR25" s="106"/>
    </row>
    <row r="26" spans="1:47" ht="46.8">
      <c r="A26" s="173" t="s">
        <v>243</v>
      </c>
      <c r="B26" s="174" t="s">
        <v>244</v>
      </c>
      <c r="C26" s="175" t="s">
        <v>245</v>
      </c>
      <c r="D26" s="176" t="s">
        <v>246</v>
      </c>
      <c r="E26" s="176"/>
      <c r="F26" s="177"/>
      <c r="G26" s="178"/>
      <c r="H26" s="150"/>
      <c r="I26" s="150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</row>
    <row r="27" spans="1:47" ht="15.6">
      <c r="A27" s="179" t="s">
        <v>247</v>
      </c>
      <c r="B27" s="180">
        <v>0.155</v>
      </c>
      <c r="C27" s="181"/>
      <c r="D27" s="182" t="s">
        <v>248</v>
      </c>
      <c r="E27" s="182"/>
      <c r="F27" s="183"/>
      <c r="G27" s="178"/>
      <c r="H27" s="150"/>
      <c r="I27" s="150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  <c r="AR27" s="106"/>
    </row>
    <row r="28" spans="1:47" ht="16.2" thickBot="1">
      <c r="A28" s="184" t="s">
        <v>249</v>
      </c>
      <c r="B28" s="185">
        <v>0.18</v>
      </c>
      <c r="C28" s="186">
        <v>4500</v>
      </c>
      <c r="D28" s="187" t="s">
        <v>250</v>
      </c>
      <c r="E28" s="187"/>
      <c r="F28" s="188"/>
      <c r="G28" s="178"/>
      <c r="H28" s="150"/>
      <c r="I28" s="150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O28" s="106"/>
      <c r="AP28" s="106"/>
      <c r="AQ28" s="106"/>
      <c r="AR28" s="106"/>
    </row>
    <row r="29" spans="1:47" ht="16.2" thickBot="1">
      <c r="A29" s="189" t="s">
        <v>251</v>
      </c>
      <c r="B29" s="190">
        <v>0.19500000000000001</v>
      </c>
      <c r="C29" s="191">
        <v>9900</v>
      </c>
      <c r="D29" s="192" t="s">
        <v>252</v>
      </c>
      <c r="E29" s="192"/>
      <c r="F29" s="193"/>
      <c r="G29" s="194"/>
      <c r="H29" s="150"/>
      <c r="I29" s="150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  <c r="AK29" s="106"/>
      <c r="AL29" s="106"/>
      <c r="AM29" s="106"/>
      <c r="AN29" s="106"/>
      <c r="AO29" s="106"/>
      <c r="AP29" s="106"/>
      <c r="AQ29" s="106"/>
      <c r="AR29" s="106"/>
    </row>
    <row r="30" spans="1:47" s="107" customFormat="1" ht="15.6">
      <c r="A30" s="195" t="s">
        <v>253</v>
      </c>
      <c r="B30" s="196">
        <v>0.20499999999999999</v>
      </c>
      <c r="C30" s="197">
        <v>17100</v>
      </c>
      <c r="D30" s="198" t="s">
        <v>254</v>
      </c>
      <c r="E30" s="198"/>
      <c r="F30" s="199"/>
      <c r="G30" s="194"/>
      <c r="H30" s="150"/>
      <c r="I30" s="150"/>
      <c r="J30" s="80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6"/>
      <c r="AO30" s="106"/>
      <c r="AP30" s="106"/>
      <c r="AQ30" s="106"/>
      <c r="AR30" s="106"/>
      <c r="AS30" s="80"/>
      <c r="AT30" s="80"/>
      <c r="AU30" s="80"/>
    </row>
    <row r="31" spans="1:47" ht="15.6">
      <c r="A31" s="200" t="s">
        <v>255</v>
      </c>
      <c r="B31" s="201">
        <v>0.23</v>
      </c>
      <c r="C31" s="202">
        <v>62100</v>
      </c>
      <c r="D31" s="203" t="s">
        <v>256</v>
      </c>
      <c r="E31" s="203"/>
      <c r="F31" s="204"/>
      <c r="G31" s="194"/>
      <c r="H31" s="150"/>
      <c r="I31" s="150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  <c r="AI31" s="106"/>
      <c r="AJ31" s="106"/>
      <c r="AK31" s="106"/>
      <c r="AL31" s="106"/>
      <c r="AM31" s="106"/>
      <c r="AN31" s="106"/>
      <c r="AO31" s="106"/>
      <c r="AP31" s="106"/>
      <c r="AQ31" s="106"/>
      <c r="AR31" s="106"/>
    </row>
    <row r="32" spans="1:47" ht="16.2" thickBot="1">
      <c r="A32" s="205" t="s">
        <v>257</v>
      </c>
      <c r="B32" s="206">
        <v>0.30499999999999999</v>
      </c>
      <c r="C32" s="207">
        <v>540000</v>
      </c>
      <c r="D32" s="208" t="s">
        <v>258</v>
      </c>
      <c r="E32" s="208"/>
      <c r="F32" s="209"/>
      <c r="G32" s="210"/>
      <c r="H32" s="150"/>
      <c r="I32" s="150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06"/>
      <c r="AR32" s="106"/>
    </row>
    <row r="33" spans="1:47" ht="16.2" thickBot="1">
      <c r="A33" s="211"/>
      <c r="B33" s="212"/>
      <c r="C33" s="213"/>
      <c r="D33" s="213"/>
      <c r="E33" s="214"/>
      <c r="F33" s="215"/>
      <c r="G33" s="210"/>
      <c r="H33" s="150"/>
      <c r="I33" s="150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</row>
    <row r="34" spans="1:47" ht="15.6">
      <c r="A34" s="216" t="s">
        <v>259</v>
      </c>
      <c r="B34" s="217"/>
      <c r="C34" s="217"/>
      <c r="D34" s="218">
        <v>408805</v>
      </c>
      <c r="E34" s="219"/>
      <c r="F34" s="215"/>
      <c r="G34" s="210"/>
      <c r="H34" s="150"/>
      <c r="I34" s="150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06"/>
      <c r="AR34" s="106"/>
    </row>
    <row r="35" spans="1:47" ht="15.6">
      <c r="A35" s="220"/>
      <c r="B35" s="221"/>
      <c r="C35" s="221"/>
      <c r="D35" s="222"/>
      <c r="E35" s="223"/>
      <c r="F35" s="215"/>
      <c r="G35" s="210"/>
      <c r="H35" s="150"/>
      <c r="I35" s="150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</row>
    <row r="36" spans="1:47" s="107" customFormat="1" ht="16.2" thickBot="1">
      <c r="A36" s="224" t="s">
        <v>260</v>
      </c>
      <c r="B36" s="225"/>
      <c r="C36" s="225"/>
      <c r="D36" s="226">
        <f>((D34*B29)-C29)/D34</f>
        <v>0.17078307506023654</v>
      </c>
      <c r="E36" s="227"/>
      <c r="F36" s="215"/>
      <c r="G36" s="210"/>
      <c r="H36" s="150"/>
      <c r="I36" s="228">
        <f>D36</f>
        <v>0.17078307506023654</v>
      </c>
      <c r="J36" s="80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06"/>
      <c r="AR36" s="106"/>
      <c r="AS36" s="80"/>
      <c r="AT36" s="80"/>
      <c r="AU36" s="80"/>
    </row>
    <row r="37" spans="1:47" ht="16.2" thickBot="1">
      <c r="A37" s="229"/>
      <c r="B37" s="230"/>
      <c r="C37" s="215"/>
      <c r="D37" s="215"/>
      <c r="E37" s="215"/>
      <c r="F37" s="215"/>
      <c r="G37" s="210"/>
      <c r="H37" s="150"/>
      <c r="I37" s="150"/>
      <c r="J37" s="150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6"/>
      <c r="AK37" s="106"/>
      <c r="AL37" s="106"/>
      <c r="AM37" s="106"/>
      <c r="AN37" s="106"/>
      <c r="AO37" s="106"/>
      <c r="AP37" s="106"/>
      <c r="AQ37" s="106"/>
      <c r="AR37" s="106"/>
    </row>
    <row r="38" spans="1:47" ht="15.6">
      <c r="A38" s="231" t="s">
        <v>261</v>
      </c>
      <c r="B38" s="232" t="s">
        <v>233</v>
      </c>
      <c r="C38" s="232" t="s">
        <v>262</v>
      </c>
      <c r="D38" s="232" t="s">
        <v>263</v>
      </c>
      <c r="E38" s="232" t="s">
        <v>231</v>
      </c>
      <c r="F38" s="233" t="s">
        <v>264</v>
      </c>
      <c r="G38" s="234" t="s">
        <v>265</v>
      </c>
      <c r="I38" s="150"/>
      <c r="J38" s="150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  <c r="AG38" s="106"/>
      <c r="AH38" s="106"/>
      <c r="AI38" s="106"/>
      <c r="AJ38" s="106"/>
      <c r="AK38" s="106"/>
      <c r="AL38" s="106"/>
      <c r="AM38" s="106"/>
      <c r="AN38" s="106"/>
      <c r="AO38" s="106"/>
      <c r="AP38" s="106"/>
      <c r="AQ38" s="106"/>
      <c r="AR38" s="106"/>
    </row>
    <row r="39" spans="1:47" ht="15.6">
      <c r="A39" s="235" t="s">
        <v>247</v>
      </c>
      <c r="B39" s="236">
        <v>0.14000000000000001</v>
      </c>
      <c r="C39" s="236">
        <v>0.15</v>
      </c>
      <c r="D39" s="236">
        <v>0.25</v>
      </c>
      <c r="E39" s="236">
        <v>0.14099999999999999</v>
      </c>
      <c r="F39" s="237">
        <v>0.28849999999999998</v>
      </c>
      <c r="G39" s="238">
        <v>3.0499999999999999E-2</v>
      </c>
      <c r="I39" s="239"/>
      <c r="J39" s="150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6"/>
      <c r="AJ39" s="106"/>
      <c r="AK39" s="106"/>
      <c r="AL39" s="106"/>
      <c r="AM39" s="106"/>
      <c r="AN39" s="106"/>
      <c r="AO39" s="106"/>
      <c r="AP39" s="106"/>
      <c r="AQ39" s="106"/>
      <c r="AR39" s="106"/>
    </row>
    <row r="40" spans="1:47" ht="16.2" thickBot="1">
      <c r="A40" s="240" t="s">
        <v>249</v>
      </c>
      <c r="B40" s="241">
        <v>0.17</v>
      </c>
      <c r="C40" s="242">
        <v>0.15</v>
      </c>
      <c r="D40" s="242">
        <v>0.23</v>
      </c>
      <c r="E40" s="241">
        <v>0.14099999999999999</v>
      </c>
      <c r="F40" s="242">
        <v>0.27850000000000003</v>
      </c>
      <c r="G40" s="241">
        <v>3.0499999999999999E-2</v>
      </c>
      <c r="I40" s="239"/>
      <c r="J40" s="150"/>
      <c r="L40" s="106"/>
      <c r="M40" s="106"/>
      <c r="N40" s="106"/>
      <c r="O40" s="106"/>
      <c r="P40" s="106"/>
      <c r="Q40" s="106"/>
      <c r="R40" s="106"/>
      <c r="S40" s="106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  <c r="AH40" s="106"/>
      <c r="AI40" s="106"/>
      <c r="AJ40" s="106"/>
      <c r="AK40" s="106"/>
      <c r="AL40" s="106"/>
      <c r="AM40" s="106"/>
      <c r="AN40" s="106"/>
      <c r="AO40" s="106"/>
      <c r="AP40" s="106"/>
      <c r="AQ40" s="106"/>
      <c r="AR40" s="106"/>
    </row>
    <row r="41" spans="1:47" ht="14.4" customHeight="1" thickBot="1">
      <c r="A41" s="243" t="s">
        <v>251</v>
      </c>
      <c r="B41" s="244">
        <v>0.19</v>
      </c>
      <c r="C41" s="245">
        <v>0.15</v>
      </c>
      <c r="D41" s="245">
        <v>0.24</v>
      </c>
      <c r="E41" s="244">
        <v>0.1492</v>
      </c>
      <c r="F41" s="246">
        <v>0.23849999999999999</v>
      </c>
      <c r="G41" s="247">
        <v>3.2300000000000002E-2</v>
      </c>
      <c r="I41" s="239"/>
      <c r="J41" s="150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  <c r="AF41" s="106"/>
      <c r="AG41" s="106"/>
      <c r="AH41" s="106"/>
      <c r="AI41" s="106"/>
      <c r="AJ41" s="106"/>
      <c r="AK41" s="106"/>
      <c r="AL41" s="106"/>
      <c r="AM41" s="106"/>
      <c r="AN41" s="106"/>
      <c r="AO41" s="106"/>
      <c r="AP41" s="106"/>
      <c r="AQ41" s="106"/>
      <c r="AR41" s="106"/>
    </row>
    <row r="42" spans="1:47" s="107" customFormat="1">
      <c r="A42" s="195" t="s">
        <v>253</v>
      </c>
      <c r="B42" s="196">
        <v>0.21</v>
      </c>
      <c r="C42" s="196">
        <v>0.15</v>
      </c>
      <c r="D42" s="196">
        <v>0.21</v>
      </c>
      <c r="E42" s="196">
        <v>0.15740000000000001</v>
      </c>
      <c r="F42" s="196">
        <v>0.23849999999999999</v>
      </c>
      <c r="G42" s="248">
        <v>3.4099999999999998E-2</v>
      </c>
      <c r="H42" s="106"/>
      <c r="I42" s="239"/>
      <c r="J42" s="150"/>
      <c r="K42" s="80"/>
      <c r="L42" s="106"/>
      <c r="M42" s="106"/>
      <c r="N42" s="106"/>
      <c r="O42" s="106"/>
      <c r="P42" s="106"/>
      <c r="Q42" s="106"/>
      <c r="R42" s="106"/>
      <c r="S42" s="106"/>
      <c r="T42" s="106"/>
      <c r="U42" s="106"/>
      <c r="V42" s="106"/>
      <c r="W42" s="106"/>
      <c r="X42" s="106"/>
      <c r="Y42" s="106"/>
      <c r="Z42" s="106"/>
      <c r="AA42" s="106"/>
      <c r="AB42" s="106"/>
      <c r="AC42" s="106"/>
      <c r="AD42" s="106"/>
      <c r="AE42" s="106"/>
      <c r="AF42" s="106"/>
      <c r="AG42" s="106"/>
      <c r="AH42" s="106"/>
      <c r="AI42" s="106"/>
      <c r="AJ42" s="106"/>
      <c r="AK42" s="106"/>
      <c r="AL42" s="106"/>
      <c r="AM42" s="106"/>
      <c r="AN42" s="106"/>
      <c r="AO42" s="106"/>
      <c r="AP42" s="106"/>
      <c r="AQ42" s="106"/>
      <c r="AR42" s="106"/>
      <c r="AS42" s="80"/>
      <c r="AT42" s="80"/>
      <c r="AU42" s="80"/>
    </row>
    <row r="43" spans="1:47" ht="15.6">
      <c r="A43" s="249" t="s">
        <v>255</v>
      </c>
      <c r="B43" s="250">
        <v>0.23499999999999999</v>
      </c>
      <c r="C43" s="250">
        <v>0.125</v>
      </c>
      <c r="D43" s="250">
        <v>0.23</v>
      </c>
      <c r="E43" s="250">
        <v>0.14099999999999999</v>
      </c>
      <c r="F43" s="251">
        <v>0.23849999999999999</v>
      </c>
      <c r="G43" s="252">
        <v>3.0499999999999999E-2</v>
      </c>
      <c r="I43" s="239"/>
      <c r="J43" s="150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</row>
    <row r="44" spans="1:47" ht="16.2" thickBot="1">
      <c r="A44" s="253" t="s">
        <v>257</v>
      </c>
      <c r="B44" s="254" t="s">
        <v>266</v>
      </c>
      <c r="C44" s="255">
        <v>0.155</v>
      </c>
      <c r="D44" s="255">
        <v>0.35</v>
      </c>
      <c r="E44" s="255">
        <v>0.16439999999999999</v>
      </c>
      <c r="F44" s="256">
        <v>0.29499999999999998</v>
      </c>
      <c r="G44" s="257">
        <v>3.56E-2</v>
      </c>
      <c r="I44" s="239"/>
      <c r="J44" s="150"/>
      <c r="L44" s="106"/>
      <c r="M44" s="106"/>
      <c r="N44" s="106"/>
      <c r="O44" s="106"/>
      <c r="P44" s="106"/>
      <c r="Q44" s="106"/>
      <c r="R44" s="106"/>
      <c r="S44" s="106"/>
      <c r="T44" s="106"/>
      <c r="U44" s="106"/>
      <c r="V44" s="106"/>
      <c r="W44" s="106"/>
      <c r="X44" s="106"/>
      <c r="Y44" s="106"/>
      <c r="Z44" s="106"/>
      <c r="AA44" s="106"/>
      <c r="AB44" s="106"/>
      <c r="AC44" s="106"/>
      <c r="AD44" s="106"/>
      <c r="AE44" s="106"/>
      <c r="AF44" s="106"/>
      <c r="AG44" s="106"/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106"/>
    </row>
    <row r="45" spans="1:47" ht="15.6">
      <c r="A45" s="149"/>
      <c r="B45" s="258"/>
      <c r="C45" s="259"/>
      <c r="D45" s="258"/>
      <c r="E45" s="258"/>
      <c r="F45" s="258"/>
      <c r="G45" s="259"/>
      <c r="H45" s="260"/>
      <c r="I45" s="261"/>
      <c r="J45" s="150"/>
      <c r="L45" s="106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6"/>
      <c r="X45" s="106"/>
      <c r="Y45" s="106"/>
      <c r="Z45" s="106"/>
      <c r="AA45" s="106"/>
      <c r="AB45" s="106"/>
      <c r="AC45" s="106"/>
      <c r="AD45" s="106"/>
      <c r="AE45" s="106"/>
      <c r="AF45" s="106"/>
      <c r="AG45" s="106"/>
      <c r="AH45" s="106"/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</row>
    <row r="46" spans="1:47" s="107" customFormat="1" ht="14.4" customHeight="1">
      <c r="A46" s="262" t="s">
        <v>267</v>
      </c>
      <c r="B46" s="262"/>
      <c r="C46" s="262"/>
      <c r="D46" s="262"/>
      <c r="E46" s="262"/>
      <c r="F46" s="262"/>
      <c r="G46" s="262"/>
      <c r="H46" s="263"/>
      <c r="I46" s="263"/>
      <c r="J46" s="263"/>
      <c r="K46" s="263"/>
      <c r="L46" s="80"/>
      <c r="M46" s="106"/>
      <c r="N46" s="106"/>
      <c r="O46" s="106"/>
      <c r="P46" s="106"/>
      <c r="Q46" s="106"/>
      <c r="R46" s="106"/>
      <c r="S46" s="106"/>
      <c r="T46" s="106"/>
      <c r="U46" s="106"/>
      <c r="V46" s="106"/>
      <c r="W46" s="106"/>
      <c r="X46" s="106"/>
      <c r="Y46" s="106"/>
      <c r="Z46" s="106"/>
      <c r="AA46" s="106"/>
      <c r="AB46" s="106"/>
      <c r="AC46" s="106"/>
      <c r="AD46" s="106"/>
      <c r="AE46" s="106"/>
      <c r="AF46" s="106"/>
      <c r="AG46" s="106"/>
      <c r="AH46" s="106"/>
      <c r="AI46" s="106"/>
      <c r="AJ46" s="106"/>
      <c r="AK46" s="106"/>
      <c r="AL46" s="106"/>
      <c r="AM46" s="106"/>
      <c r="AN46" s="106"/>
      <c r="AO46" s="106"/>
      <c r="AP46" s="106"/>
      <c r="AQ46" s="106"/>
      <c r="AR46" s="106"/>
      <c r="AS46" s="80"/>
      <c r="AT46" s="80"/>
      <c r="AU46" s="80"/>
    </row>
    <row r="47" spans="1:47" ht="14.4" customHeight="1">
      <c r="A47" s="264"/>
      <c r="B47" s="264"/>
      <c r="C47" s="264"/>
      <c r="D47" s="264"/>
      <c r="E47" s="264"/>
      <c r="F47" s="264"/>
      <c r="G47" s="264"/>
      <c r="H47" s="263"/>
      <c r="I47" s="263"/>
      <c r="J47" s="263"/>
      <c r="K47" s="263"/>
      <c r="M47" s="106"/>
      <c r="N47" s="106"/>
      <c r="O47" s="106"/>
      <c r="P47" s="106"/>
      <c r="Q47" s="106"/>
      <c r="R47" s="106"/>
      <c r="S47" s="106"/>
      <c r="T47" s="106"/>
      <c r="U47" s="106"/>
      <c r="V47" s="106"/>
      <c r="W47" s="106"/>
      <c r="X47" s="106"/>
      <c r="Y47" s="106"/>
      <c r="Z47" s="106"/>
      <c r="AA47" s="106"/>
      <c r="AB47" s="106"/>
      <c r="AC47" s="106"/>
      <c r="AD47" s="106"/>
      <c r="AE47" s="106"/>
      <c r="AF47" s="106"/>
      <c r="AG47" s="106"/>
      <c r="AH47" s="106"/>
      <c r="AI47" s="106"/>
      <c r="AJ47" s="106"/>
      <c r="AK47" s="106"/>
      <c r="AL47" s="106"/>
      <c r="AM47" s="106"/>
      <c r="AN47" s="106"/>
      <c r="AO47" s="106"/>
      <c r="AP47" s="106"/>
      <c r="AQ47" s="106"/>
      <c r="AR47" s="106"/>
    </row>
    <row r="48" spans="1:47" ht="16.2" thickBot="1">
      <c r="A48" s="149"/>
      <c r="B48" s="265"/>
      <c r="C48" s="265"/>
      <c r="D48" s="265"/>
      <c r="E48" s="265"/>
      <c r="F48" s="210"/>
      <c r="G48" s="149"/>
      <c r="H48" s="150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6"/>
      <c r="AC48" s="106"/>
      <c r="AD48" s="106"/>
      <c r="AE48" s="106"/>
      <c r="AF48" s="106"/>
      <c r="AG48" s="106"/>
      <c r="AH48" s="106"/>
      <c r="AI48" s="106"/>
      <c r="AJ48" s="106"/>
      <c r="AK48" s="106"/>
      <c r="AL48" s="106"/>
      <c r="AM48" s="106"/>
      <c r="AN48" s="106"/>
      <c r="AO48" s="106"/>
      <c r="AP48" s="106"/>
      <c r="AQ48" s="106"/>
    </row>
    <row r="49" spans="1:49" ht="15.6">
      <c r="A49" s="149"/>
      <c r="B49" s="266" t="s">
        <v>264</v>
      </c>
      <c r="C49" s="267">
        <f>D36*F41</f>
        <v>4.0731763401866412E-2</v>
      </c>
      <c r="D49" s="268"/>
      <c r="E49" s="268"/>
      <c r="F49" s="210"/>
      <c r="G49" s="149"/>
      <c r="H49" s="150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6"/>
      <c r="AK49" s="106"/>
      <c r="AL49" s="106"/>
      <c r="AM49" s="106"/>
      <c r="AN49" s="106"/>
      <c r="AO49" s="106"/>
    </row>
    <row r="50" spans="1:49" s="107" customFormat="1" ht="15.6">
      <c r="A50" s="149"/>
      <c r="B50" s="269" t="s">
        <v>233</v>
      </c>
      <c r="C50" s="270">
        <f>D36*B41</f>
        <v>3.2448784261444943E-2</v>
      </c>
      <c r="D50" s="268"/>
      <c r="E50" s="268"/>
      <c r="F50" s="210"/>
      <c r="G50" s="149"/>
      <c r="H50" s="150"/>
      <c r="I50" s="80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6"/>
      <c r="AC50" s="106"/>
      <c r="AD50" s="106"/>
      <c r="AE50" s="106"/>
      <c r="AF50" s="106"/>
      <c r="AG50" s="106"/>
      <c r="AH50" s="106"/>
      <c r="AI50" s="106"/>
      <c r="AJ50" s="106"/>
      <c r="AK50" s="106"/>
      <c r="AL50" s="106"/>
      <c r="AM50" s="106"/>
      <c r="AN50" s="106"/>
      <c r="AO50" s="106"/>
      <c r="AP50" s="80"/>
      <c r="AQ50" s="80"/>
      <c r="AR50" s="80"/>
      <c r="AS50" s="80"/>
      <c r="AT50" s="80"/>
      <c r="AU50" s="80"/>
      <c r="AV50" s="80"/>
      <c r="AW50" s="80"/>
    </row>
    <row r="51" spans="1:49" ht="15.6">
      <c r="A51" s="149"/>
      <c r="B51" s="271" t="s">
        <v>262</v>
      </c>
      <c r="C51" s="272">
        <f>D36*C41</f>
        <v>2.5617461259035482E-2</v>
      </c>
      <c r="D51" s="268"/>
      <c r="E51" s="268"/>
      <c r="F51" s="210"/>
      <c r="G51" s="149"/>
      <c r="H51" s="150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6"/>
      <c r="AH51" s="106"/>
      <c r="AI51" s="106"/>
      <c r="AJ51" s="106"/>
      <c r="AK51" s="106"/>
      <c r="AL51" s="106"/>
      <c r="AM51" s="106"/>
      <c r="AN51" s="106"/>
      <c r="AO51" s="106"/>
    </row>
    <row r="52" spans="1:49" ht="15.6">
      <c r="A52" s="149"/>
      <c r="B52" s="271" t="s">
        <v>263</v>
      </c>
      <c r="C52" s="272">
        <f>D36*D41</f>
        <v>4.0987938014456771E-2</v>
      </c>
      <c r="D52" s="268"/>
      <c r="E52" s="268"/>
      <c r="F52" s="210"/>
      <c r="G52" s="149"/>
      <c r="H52" s="150"/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/>
      <c r="AO52" s="106"/>
    </row>
    <row r="53" spans="1:49" ht="15.6">
      <c r="A53" s="149"/>
      <c r="B53" s="269" t="s">
        <v>231</v>
      </c>
      <c r="C53" s="270">
        <f>E41*D36</f>
        <v>2.5480834798987294E-2</v>
      </c>
      <c r="D53" s="273"/>
      <c r="E53" s="268"/>
      <c r="F53" s="210"/>
      <c r="G53" s="149"/>
      <c r="H53" s="150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  <c r="AN53" s="106"/>
      <c r="AO53" s="106"/>
    </row>
    <row r="54" spans="1:49" ht="16.2" thickBot="1">
      <c r="A54" s="149"/>
      <c r="B54" s="274" t="s">
        <v>265</v>
      </c>
      <c r="C54" s="275">
        <f>G41*D36</f>
        <v>5.5162933244456407E-3</v>
      </c>
      <c r="D54" s="276"/>
      <c r="E54" s="268"/>
      <c r="F54" s="210"/>
      <c r="G54" s="149"/>
      <c r="H54" s="150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  <c r="AG54" s="106"/>
      <c r="AH54" s="106"/>
      <c r="AI54" s="106"/>
      <c r="AJ54" s="106"/>
      <c r="AK54" s="106"/>
      <c r="AL54" s="106"/>
      <c r="AM54" s="106"/>
      <c r="AN54" s="106"/>
      <c r="AO54" s="106"/>
    </row>
    <row r="55" spans="1:49"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6"/>
      <c r="AH55" s="106"/>
      <c r="AI55" s="106"/>
      <c r="AJ55" s="106"/>
      <c r="AK55" s="106"/>
      <c r="AL55" s="106"/>
      <c r="AM55" s="106"/>
      <c r="AN55" s="106"/>
      <c r="AO55" s="106"/>
    </row>
    <row r="56" spans="1:49" s="107" customFormat="1" ht="32.4" customHeight="1">
      <c r="A56" s="80"/>
      <c r="B56" s="80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6"/>
      <c r="AH56" s="106"/>
      <c r="AI56" s="106"/>
      <c r="AJ56" s="106"/>
      <c r="AK56" s="106"/>
      <c r="AL56" s="106"/>
      <c r="AM56" s="106"/>
      <c r="AN56" s="106"/>
      <c r="AO56" s="106"/>
      <c r="AP56" s="80"/>
      <c r="AQ56" s="80"/>
      <c r="AR56" s="80"/>
      <c r="AS56" s="80"/>
      <c r="AT56" s="80"/>
      <c r="AU56" s="80"/>
      <c r="AV56" s="80"/>
      <c r="AW56" s="80"/>
    </row>
    <row r="57" spans="1:49"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106"/>
      <c r="AC57" s="106"/>
      <c r="AD57" s="106"/>
      <c r="AE57" s="106"/>
      <c r="AF57" s="106"/>
      <c r="AG57" s="106"/>
      <c r="AH57" s="106"/>
      <c r="AI57" s="106"/>
      <c r="AJ57" s="106"/>
      <c r="AK57" s="106"/>
      <c r="AL57" s="106"/>
      <c r="AM57" s="106"/>
      <c r="AN57" s="106"/>
      <c r="AO57" s="106"/>
    </row>
    <row r="58" spans="1:49">
      <c r="M58" s="106"/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106"/>
      <c r="Y58" s="106"/>
      <c r="Z58" s="106"/>
      <c r="AA58" s="106"/>
      <c r="AB58" s="106"/>
      <c r="AC58" s="106"/>
      <c r="AD58" s="106"/>
      <c r="AE58" s="106"/>
      <c r="AF58" s="106"/>
      <c r="AG58" s="106"/>
      <c r="AH58" s="106"/>
      <c r="AI58" s="106"/>
      <c r="AJ58" s="106"/>
      <c r="AK58" s="106"/>
      <c r="AL58" s="106"/>
      <c r="AM58" s="106"/>
      <c r="AN58" s="106"/>
      <c r="AO58" s="106"/>
    </row>
    <row r="59" spans="1:49"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</row>
    <row r="60" spans="1:49"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</row>
    <row r="61" spans="1:49" s="107" customFormat="1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106"/>
      <c r="N61" s="106"/>
      <c r="O61" s="106"/>
      <c r="P61" s="106"/>
      <c r="Q61" s="106"/>
      <c r="R61" s="106"/>
      <c r="S61" s="106"/>
      <c r="T61" s="106"/>
      <c r="U61" s="106"/>
      <c r="V61" s="106"/>
      <c r="W61" s="106"/>
      <c r="X61" s="106"/>
      <c r="Y61" s="106"/>
      <c r="Z61" s="106"/>
      <c r="AA61" s="106"/>
      <c r="AB61" s="106"/>
      <c r="AC61" s="106"/>
      <c r="AD61" s="106"/>
      <c r="AE61" s="106"/>
      <c r="AF61" s="106"/>
      <c r="AG61" s="106"/>
      <c r="AH61" s="106"/>
      <c r="AI61" s="106"/>
      <c r="AJ61" s="106"/>
      <c r="AK61" s="106"/>
      <c r="AL61" s="106"/>
      <c r="AM61" s="106"/>
      <c r="AN61" s="106"/>
      <c r="AO61" s="106"/>
      <c r="AP61" s="80"/>
      <c r="AQ61" s="80"/>
      <c r="AR61" s="80"/>
      <c r="AS61" s="80"/>
      <c r="AT61" s="80"/>
      <c r="AU61" s="80"/>
      <c r="AV61" s="80"/>
      <c r="AW61" s="80"/>
    </row>
    <row r="62" spans="1:49">
      <c r="M62" s="106"/>
      <c r="N62" s="106"/>
      <c r="O62" s="106"/>
      <c r="P62" s="106"/>
      <c r="Q62" s="106"/>
      <c r="R62" s="106"/>
      <c r="S62" s="106"/>
      <c r="T62" s="106"/>
      <c r="U62" s="106"/>
      <c r="V62" s="106"/>
      <c r="W62" s="106"/>
      <c r="X62" s="106"/>
      <c r="Y62" s="106"/>
      <c r="Z62" s="106"/>
      <c r="AA62" s="106"/>
      <c r="AB62" s="106"/>
      <c r="AC62" s="106"/>
      <c r="AD62" s="106"/>
      <c r="AE62" s="106"/>
      <c r="AF62" s="106"/>
      <c r="AG62" s="106"/>
      <c r="AH62" s="106"/>
      <c r="AI62" s="106"/>
      <c r="AJ62" s="106"/>
      <c r="AK62" s="106"/>
      <c r="AL62" s="106"/>
      <c r="AM62" s="106"/>
      <c r="AN62" s="106"/>
      <c r="AO62" s="106"/>
    </row>
    <row r="63" spans="1:49">
      <c r="M63" s="106"/>
      <c r="N63" s="106"/>
      <c r="O63" s="106"/>
      <c r="P63" s="106"/>
      <c r="Q63" s="106"/>
      <c r="R63" s="106"/>
      <c r="S63" s="106"/>
      <c r="T63" s="106"/>
      <c r="U63" s="106"/>
      <c r="V63" s="106"/>
      <c r="W63" s="106"/>
      <c r="X63" s="106"/>
      <c r="Y63" s="106"/>
      <c r="Z63" s="106"/>
      <c r="AA63" s="106"/>
      <c r="AB63" s="106"/>
      <c r="AC63" s="106"/>
      <c r="AD63" s="106"/>
      <c r="AE63" s="106"/>
      <c r="AF63" s="106"/>
      <c r="AG63" s="106"/>
      <c r="AH63" s="106"/>
      <c r="AI63" s="106"/>
      <c r="AJ63" s="106"/>
      <c r="AK63" s="106"/>
      <c r="AL63" s="106"/>
      <c r="AM63" s="106"/>
      <c r="AN63" s="106"/>
      <c r="AO63" s="106"/>
      <c r="AP63" s="106"/>
      <c r="AQ63" s="106"/>
      <c r="AR63" s="106"/>
      <c r="AS63" s="106"/>
      <c r="AT63" s="106"/>
    </row>
    <row r="64" spans="1:49"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6"/>
      <c r="Z64" s="106"/>
      <c r="AA64" s="106"/>
      <c r="AB64" s="106"/>
      <c r="AC64" s="106"/>
      <c r="AD64" s="106"/>
      <c r="AE64" s="106"/>
      <c r="AF64" s="106"/>
      <c r="AG64" s="106"/>
      <c r="AH64" s="106"/>
      <c r="AI64" s="106"/>
      <c r="AJ64" s="106"/>
      <c r="AK64" s="106"/>
      <c r="AL64" s="106"/>
      <c r="AM64" s="106"/>
      <c r="AN64" s="106"/>
      <c r="AO64" s="106"/>
      <c r="AP64" s="106"/>
      <c r="AQ64" s="106"/>
      <c r="AR64" s="106"/>
      <c r="AS64" s="106"/>
      <c r="AT64" s="106"/>
    </row>
    <row r="65" spans="1:46"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6"/>
      <c r="Z65" s="106"/>
      <c r="AA65" s="106"/>
      <c r="AB65" s="106"/>
      <c r="AC65" s="106"/>
      <c r="AD65" s="106"/>
      <c r="AE65" s="106"/>
      <c r="AF65" s="106"/>
      <c r="AG65" s="106"/>
      <c r="AH65" s="106"/>
      <c r="AI65" s="106"/>
      <c r="AJ65" s="106"/>
      <c r="AK65" s="106"/>
      <c r="AL65" s="106"/>
      <c r="AM65" s="106"/>
      <c r="AN65" s="106"/>
      <c r="AO65" s="106"/>
      <c r="AP65" s="106"/>
      <c r="AQ65" s="106"/>
      <c r="AR65" s="106"/>
      <c r="AS65" s="106"/>
      <c r="AT65" s="106"/>
    </row>
    <row r="66" spans="1:46" s="107" customFormat="1" ht="37.799999999999997" customHeight="1">
      <c r="A66" s="80"/>
      <c r="B66" s="80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6"/>
      <c r="Z66" s="106"/>
      <c r="AA66" s="106"/>
      <c r="AB66" s="106"/>
      <c r="AC66" s="106"/>
      <c r="AD66" s="106"/>
      <c r="AE66" s="106"/>
      <c r="AF66" s="106"/>
      <c r="AG66" s="106"/>
      <c r="AH66" s="106"/>
      <c r="AI66" s="106"/>
      <c r="AJ66" s="106"/>
      <c r="AK66" s="106"/>
      <c r="AL66" s="106"/>
      <c r="AM66" s="106"/>
      <c r="AN66" s="106"/>
      <c r="AO66" s="106"/>
      <c r="AP66" s="106"/>
      <c r="AQ66" s="106"/>
      <c r="AR66" s="106"/>
      <c r="AS66" s="106"/>
      <c r="AT66" s="106"/>
    </row>
    <row r="67" spans="1:46"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  <c r="AS67" s="106"/>
      <c r="AT67" s="106"/>
    </row>
    <row r="68" spans="1:46"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6"/>
      <c r="Z68" s="106"/>
      <c r="AA68" s="106"/>
      <c r="AB68" s="106"/>
      <c r="AC68" s="106"/>
      <c r="AD68" s="106"/>
      <c r="AE68" s="106"/>
      <c r="AF68" s="106"/>
      <c r="AG68" s="106"/>
      <c r="AH68" s="106"/>
      <c r="AI68" s="106"/>
      <c r="AJ68" s="106"/>
      <c r="AK68" s="106"/>
      <c r="AL68" s="106"/>
      <c r="AM68" s="106"/>
      <c r="AN68" s="106"/>
      <c r="AO68" s="106"/>
      <c r="AP68" s="106"/>
      <c r="AQ68" s="106"/>
      <c r="AR68" s="106"/>
      <c r="AS68" s="106"/>
      <c r="AT68" s="106"/>
    </row>
    <row r="69" spans="1:46"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6"/>
      <c r="Z69" s="106"/>
      <c r="AA69" s="106"/>
      <c r="AB69" s="106"/>
      <c r="AC69" s="106"/>
      <c r="AD69" s="106"/>
      <c r="AE69" s="106"/>
      <c r="AF69" s="106"/>
      <c r="AG69" s="106"/>
      <c r="AH69" s="106"/>
      <c r="AI69" s="106"/>
      <c r="AJ69" s="106"/>
      <c r="AK69" s="106"/>
      <c r="AL69" s="106"/>
      <c r="AM69" s="106"/>
      <c r="AN69" s="106"/>
      <c r="AO69" s="106"/>
      <c r="AP69" s="106"/>
      <c r="AQ69" s="106"/>
      <c r="AR69" s="106"/>
      <c r="AS69" s="106"/>
      <c r="AT69" s="106"/>
    </row>
    <row r="70" spans="1:46"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6"/>
      <c r="Z70" s="106"/>
      <c r="AA70" s="106"/>
      <c r="AB70" s="106"/>
      <c r="AC70" s="106"/>
      <c r="AD70" s="106"/>
      <c r="AE70" s="106"/>
      <c r="AF70" s="106"/>
      <c r="AG70" s="106"/>
      <c r="AH70" s="106"/>
      <c r="AI70" s="106"/>
      <c r="AJ70" s="106"/>
      <c r="AK70" s="106"/>
      <c r="AL70" s="106"/>
      <c r="AM70" s="106"/>
      <c r="AN70" s="106"/>
      <c r="AO70" s="106"/>
      <c r="AP70" s="106"/>
      <c r="AQ70" s="106"/>
      <c r="AR70" s="106"/>
      <c r="AS70" s="106"/>
      <c r="AT70" s="106"/>
    </row>
    <row r="71" spans="1:46"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6"/>
      <c r="Z71" s="106"/>
      <c r="AA71" s="106"/>
      <c r="AB71" s="106"/>
      <c r="AC71" s="106"/>
      <c r="AD71" s="106"/>
      <c r="AE71" s="106"/>
      <c r="AF71" s="106"/>
      <c r="AG71" s="106"/>
      <c r="AH71" s="106"/>
      <c r="AI71" s="106"/>
      <c r="AJ71" s="106"/>
      <c r="AK71" s="106"/>
      <c r="AL71" s="106"/>
      <c r="AM71" s="106"/>
      <c r="AN71" s="106"/>
      <c r="AO71" s="106"/>
      <c r="AP71" s="106"/>
      <c r="AQ71" s="106"/>
      <c r="AR71" s="106"/>
      <c r="AS71" s="106"/>
      <c r="AT71" s="106"/>
    </row>
    <row r="72" spans="1:46" s="107" customFormat="1" ht="31.8" customHeight="1">
      <c r="A72" s="80"/>
      <c r="B72" s="80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6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6"/>
      <c r="AL72" s="106"/>
      <c r="AM72" s="106"/>
      <c r="AN72" s="106"/>
      <c r="AO72" s="106"/>
      <c r="AP72" s="106"/>
      <c r="AQ72" s="106"/>
      <c r="AR72" s="106"/>
      <c r="AS72" s="106"/>
      <c r="AT72" s="106"/>
    </row>
    <row r="73" spans="1:46"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6"/>
      <c r="Z73" s="106"/>
      <c r="AA73" s="106"/>
      <c r="AB73" s="106"/>
      <c r="AC73" s="106"/>
      <c r="AD73" s="106"/>
      <c r="AE73" s="106"/>
      <c r="AF73" s="106"/>
      <c r="AG73" s="106"/>
      <c r="AH73" s="106"/>
      <c r="AI73" s="106"/>
      <c r="AJ73" s="106"/>
      <c r="AK73" s="106"/>
      <c r="AL73" s="106"/>
      <c r="AM73" s="106"/>
      <c r="AN73" s="106"/>
      <c r="AO73" s="106"/>
      <c r="AP73" s="106"/>
      <c r="AQ73" s="106"/>
      <c r="AR73" s="106"/>
      <c r="AS73" s="106"/>
      <c r="AT73" s="106"/>
    </row>
    <row r="74" spans="1:46"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6"/>
      <c r="Y74" s="106"/>
      <c r="Z74" s="106"/>
      <c r="AA74" s="106"/>
      <c r="AB74" s="106"/>
      <c r="AC74" s="106"/>
      <c r="AD74" s="106"/>
      <c r="AE74" s="106"/>
      <c r="AF74" s="106"/>
      <c r="AG74" s="106"/>
      <c r="AH74" s="106"/>
      <c r="AI74" s="106"/>
      <c r="AJ74" s="106"/>
      <c r="AK74" s="106"/>
      <c r="AL74" s="106"/>
      <c r="AM74" s="106"/>
      <c r="AN74" s="106"/>
      <c r="AO74" s="106"/>
      <c r="AP74" s="106"/>
      <c r="AQ74" s="106"/>
      <c r="AR74" s="106"/>
      <c r="AS74" s="106"/>
      <c r="AT74" s="106"/>
    </row>
    <row r="75" spans="1:46"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  <c r="Y75" s="106"/>
      <c r="Z75" s="106"/>
      <c r="AA75" s="106"/>
      <c r="AB75" s="106"/>
      <c r="AC75" s="106"/>
      <c r="AD75" s="106"/>
      <c r="AE75" s="106"/>
      <c r="AF75" s="106"/>
      <c r="AG75" s="106"/>
      <c r="AH75" s="106"/>
      <c r="AI75" s="106"/>
      <c r="AJ75" s="106"/>
      <c r="AK75" s="106"/>
      <c r="AL75" s="106"/>
      <c r="AM75" s="106"/>
      <c r="AN75" s="106"/>
      <c r="AO75" s="106"/>
      <c r="AP75" s="106"/>
      <c r="AQ75" s="106"/>
      <c r="AR75" s="106"/>
      <c r="AS75" s="106"/>
      <c r="AT75" s="106"/>
    </row>
    <row r="76" spans="1:46"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  <c r="AK76" s="106"/>
      <c r="AL76" s="106"/>
      <c r="AM76" s="106"/>
      <c r="AN76" s="106"/>
      <c r="AO76" s="106"/>
      <c r="AP76" s="106"/>
      <c r="AQ76" s="106"/>
      <c r="AR76" s="106"/>
      <c r="AS76" s="106"/>
      <c r="AT76" s="106"/>
    </row>
    <row r="77" spans="1:46"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  <c r="AK77" s="106"/>
      <c r="AL77" s="106"/>
      <c r="AM77" s="106"/>
      <c r="AN77" s="106"/>
      <c r="AO77" s="106"/>
      <c r="AP77" s="106"/>
      <c r="AQ77" s="106"/>
      <c r="AR77" s="106"/>
      <c r="AS77" s="106"/>
      <c r="AT77" s="106"/>
    </row>
    <row r="78" spans="1:46" s="107" customFormat="1" ht="31.8" customHeight="1">
      <c r="A78" s="80"/>
      <c r="B78" s="80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  <c r="AT78" s="106"/>
    </row>
    <row r="79" spans="1:46"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  <c r="AO79" s="106"/>
      <c r="AP79" s="106"/>
      <c r="AQ79" s="106"/>
      <c r="AR79" s="106"/>
      <c r="AS79" s="106"/>
      <c r="AT79" s="106"/>
    </row>
    <row r="80" spans="1:46"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  <c r="AT80" s="106"/>
    </row>
    <row r="81" spans="1:46"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  <c r="AO81" s="106"/>
      <c r="AP81" s="106"/>
      <c r="AQ81" s="106"/>
      <c r="AR81" s="106"/>
      <c r="AS81" s="106"/>
      <c r="AT81" s="106"/>
    </row>
    <row r="82" spans="1:46"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  <c r="AT82" s="106"/>
    </row>
    <row r="83" spans="1:46"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6"/>
      <c r="AT83" s="106"/>
    </row>
    <row r="84" spans="1:46" s="107" customFormat="1" ht="34.200000000000003" customHeight="1">
      <c r="A84" s="80"/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  <c r="AT84" s="106"/>
    </row>
    <row r="85" spans="1:46"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06"/>
      <c r="AO85" s="106"/>
      <c r="AP85" s="106"/>
      <c r="AQ85" s="106"/>
      <c r="AR85" s="106"/>
      <c r="AS85" s="106"/>
      <c r="AT85" s="106"/>
    </row>
    <row r="86" spans="1:46"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06"/>
      <c r="Z86" s="106"/>
      <c r="AA86" s="106"/>
      <c r="AB86" s="106"/>
      <c r="AC86" s="106"/>
      <c r="AD86" s="106"/>
      <c r="AE86" s="106"/>
      <c r="AF86" s="106"/>
      <c r="AG86" s="106"/>
      <c r="AH86" s="106"/>
      <c r="AI86" s="106"/>
      <c r="AJ86" s="106"/>
      <c r="AK86" s="106"/>
      <c r="AL86" s="106"/>
      <c r="AM86" s="106"/>
      <c r="AN86" s="106"/>
      <c r="AO86" s="106"/>
      <c r="AP86" s="106"/>
      <c r="AQ86" s="106"/>
      <c r="AR86" s="106"/>
      <c r="AS86" s="106"/>
      <c r="AT86" s="106"/>
    </row>
    <row r="87" spans="1:46">
      <c r="M87" s="106"/>
      <c r="N87" s="106"/>
      <c r="O87" s="106"/>
      <c r="P87" s="106"/>
      <c r="Q87" s="106"/>
      <c r="R87" s="106"/>
      <c r="S87" s="106"/>
      <c r="T87" s="106"/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  <c r="AE87" s="106"/>
      <c r="AF87" s="106"/>
      <c r="AG87" s="106"/>
      <c r="AH87" s="106"/>
      <c r="AI87" s="106"/>
      <c r="AJ87" s="106"/>
      <c r="AK87" s="106"/>
      <c r="AL87" s="106"/>
      <c r="AM87" s="106"/>
      <c r="AN87" s="106"/>
      <c r="AO87" s="106"/>
      <c r="AP87" s="106"/>
      <c r="AQ87" s="106"/>
      <c r="AR87" s="106"/>
      <c r="AS87" s="106"/>
      <c r="AT87" s="106"/>
    </row>
    <row r="88" spans="1:46"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  <c r="AG88" s="106"/>
      <c r="AH88" s="106"/>
      <c r="AI88" s="106"/>
      <c r="AJ88" s="106"/>
      <c r="AK88" s="106"/>
      <c r="AL88" s="106"/>
      <c r="AM88" s="106"/>
      <c r="AN88" s="106"/>
      <c r="AO88" s="106"/>
      <c r="AP88" s="106"/>
      <c r="AQ88" s="106"/>
      <c r="AR88" s="106"/>
      <c r="AS88" s="106"/>
      <c r="AT88" s="106"/>
    </row>
    <row r="89" spans="1:46" s="107" customFormat="1" ht="34.200000000000003" customHeight="1">
      <c r="A89" s="80"/>
      <c r="B89" s="80"/>
      <c r="C89" s="80"/>
      <c r="D89" s="80"/>
      <c r="E89" s="80"/>
      <c r="F89" s="80"/>
      <c r="G89" s="80"/>
      <c r="H89" s="80"/>
      <c r="I89" s="80"/>
      <c r="J89" s="80"/>
      <c r="K89" s="80"/>
      <c r="L89" s="80"/>
      <c r="M89" s="106"/>
      <c r="N89" s="106"/>
      <c r="O89" s="106"/>
      <c r="P89" s="106"/>
      <c r="Q89" s="106"/>
      <c r="R89" s="106"/>
      <c r="S89" s="106"/>
      <c r="T89" s="106"/>
      <c r="U89" s="106"/>
      <c r="V89" s="106"/>
      <c r="W89" s="106"/>
      <c r="X89" s="106"/>
      <c r="Y89" s="106"/>
      <c r="Z89" s="106"/>
      <c r="AA89" s="106"/>
      <c r="AB89" s="106"/>
      <c r="AC89" s="106"/>
      <c r="AD89" s="106"/>
      <c r="AE89" s="106"/>
      <c r="AF89" s="106"/>
      <c r="AG89" s="106"/>
      <c r="AH89" s="106"/>
      <c r="AI89" s="106"/>
      <c r="AJ89" s="106"/>
      <c r="AK89" s="106"/>
      <c r="AL89" s="106"/>
      <c r="AM89" s="106"/>
      <c r="AN89" s="106"/>
      <c r="AO89" s="106"/>
      <c r="AP89" s="106"/>
      <c r="AQ89" s="106"/>
      <c r="AR89" s="106"/>
      <c r="AS89" s="106"/>
      <c r="AT89" s="106"/>
    </row>
    <row r="90" spans="1:46"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  <c r="AK90" s="106"/>
      <c r="AL90" s="106"/>
      <c r="AM90" s="106"/>
      <c r="AN90" s="106"/>
      <c r="AO90" s="106"/>
      <c r="AP90" s="106"/>
      <c r="AQ90" s="106"/>
      <c r="AR90" s="106"/>
      <c r="AS90" s="106"/>
      <c r="AT90" s="106"/>
    </row>
    <row r="91" spans="1:46">
      <c r="M91" s="106"/>
      <c r="N91" s="106"/>
      <c r="O91" s="106"/>
      <c r="P91" s="106"/>
      <c r="Q91" s="106"/>
      <c r="R91" s="106"/>
      <c r="S91" s="106"/>
      <c r="T91" s="106"/>
      <c r="U91" s="106"/>
      <c r="V91" s="106"/>
      <c r="W91" s="106"/>
      <c r="X91" s="106"/>
      <c r="Y91" s="106"/>
      <c r="Z91" s="106"/>
      <c r="AA91" s="106"/>
      <c r="AB91" s="106"/>
      <c r="AC91" s="106"/>
      <c r="AD91" s="106"/>
      <c r="AE91" s="106"/>
      <c r="AF91" s="106"/>
      <c r="AG91" s="106"/>
      <c r="AH91" s="106"/>
      <c r="AI91" s="106"/>
      <c r="AJ91" s="106"/>
      <c r="AK91" s="106"/>
      <c r="AL91" s="106"/>
      <c r="AM91" s="106"/>
      <c r="AN91" s="106"/>
      <c r="AO91" s="106"/>
      <c r="AP91" s="106"/>
      <c r="AQ91" s="106"/>
      <c r="AR91" s="106"/>
      <c r="AS91" s="106"/>
      <c r="AT91" s="106"/>
    </row>
    <row r="92" spans="1:46">
      <c r="M92" s="106"/>
      <c r="N92" s="106"/>
      <c r="O92" s="106"/>
      <c r="P92" s="106"/>
      <c r="Q92" s="106"/>
      <c r="R92" s="106"/>
      <c r="S92" s="106"/>
      <c r="T92" s="106"/>
      <c r="U92" s="106"/>
      <c r="V92" s="106"/>
      <c r="W92" s="106"/>
      <c r="X92" s="106"/>
      <c r="Y92" s="106"/>
      <c r="Z92" s="106"/>
      <c r="AA92" s="106"/>
      <c r="AB92" s="106"/>
      <c r="AC92" s="106"/>
      <c r="AD92" s="106"/>
      <c r="AE92" s="106"/>
      <c r="AF92" s="106"/>
      <c r="AG92" s="106"/>
      <c r="AH92" s="106"/>
      <c r="AI92" s="106"/>
      <c r="AJ92" s="106"/>
      <c r="AK92" s="106"/>
      <c r="AL92" s="106"/>
      <c r="AM92" s="106"/>
      <c r="AN92" s="106"/>
      <c r="AO92" s="106"/>
      <c r="AP92" s="106"/>
      <c r="AQ92" s="106"/>
      <c r="AR92" s="106"/>
      <c r="AS92" s="106"/>
      <c r="AT92" s="106"/>
    </row>
    <row r="93" spans="1:46" s="107" customFormat="1" ht="24" customHeight="1">
      <c r="A93" s="80"/>
      <c r="B93" s="80"/>
      <c r="C93" s="80"/>
      <c r="D93" s="80"/>
      <c r="E93" s="80"/>
      <c r="F93" s="80"/>
      <c r="G93" s="80"/>
      <c r="H93" s="80"/>
      <c r="I93" s="80"/>
      <c r="J93" s="80"/>
      <c r="K93" s="80"/>
      <c r="L93" s="80"/>
      <c r="M93" s="106"/>
      <c r="N93" s="106"/>
      <c r="O93" s="106"/>
      <c r="P93" s="106"/>
      <c r="Q93" s="106"/>
      <c r="R93" s="106"/>
      <c r="S93" s="106"/>
      <c r="T93" s="106"/>
      <c r="U93" s="106"/>
      <c r="V93" s="106"/>
      <c r="W93" s="106"/>
      <c r="X93" s="106"/>
      <c r="Y93" s="106"/>
      <c r="Z93" s="106"/>
      <c r="AA93" s="106"/>
      <c r="AB93" s="106"/>
      <c r="AC93" s="106"/>
      <c r="AD93" s="106"/>
      <c r="AE93" s="106"/>
      <c r="AF93" s="106"/>
      <c r="AG93" s="106"/>
      <c r="AH93" s="106"/>
      <c r="AI93" s="106"/>
      <c r="AJ93" s="106"/>
      <c r="AK93" s="106"/>
      <c r="AL93" s="106"/>
      <c r="AM93" s="106"/>
      <c r="AN93" s="106"/>
      <c r="AO93" s="106"/>
      <c r="AP93" s="106"/>
      <c r="AQ93" s="106"/>
      <c r="AR93" s="106"/>
      <c r="AS93" s="106"/>
      <c r="AT93" s="106"/>
    </row>
    <row r="94" spans="1:46"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6"/>
      <c r="AH94" s="106"/>
      <c r="AI94" s="106"/>
      <c r="AJ94" s="106"/>
      <c r="AK94" s="106"/>
      <c r="AL94" s="106"/>
      <c r="AM94" s="106"/>
      <c r="AN94" s="106"/>
      <c r="AO94" s="106"/>
      <c r="AP94" s="106"/>
      <c r="AQ94" s="106"/>
      <c r="AR94" s="106"/>
      <c r="AS94" s="106"/>
      <c r="AT94" s="106"/>
    </row>
    <row r="95" spans="1:46"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6"/>
      <c r="AH95" s="106"/>
      <c r="AI95" s="106"/>
      <c r="AJ95" s="106"/>
      <c r="AK95" s="106"/>
      <c r="AL95" s="106"/>
      <c r="AM95" s="106"/>
      <c r="AN95" s="106"/>
      <c r="AO95" s="106"/>
      <c r="AP95" s="106"/>
      <c r="AQ95" s="106"/>
      <c r="AR95" s="106"/>
      <c r="AS95" s="106"/>
      <c r="AT95" s="106"/>
    </row>
    <row r="96" spans="1:46"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6"/>
      <c r="AH96" s="106"/>
      <c r="AI96" s="106"/>
      <c r="AJ96" s="106"/>
      <c r="AK96" s="106"/>
      <c r="AL96" s="106"/>
      <c r="AM96" s="106"/>
      <c r="AN96" s="106"/>
      <c r="AO96" s="106"/>
      <c r="AP96" s="106"/>
      <c r="AQ96" s="106"/>
      <c r="AR96" s="106"/>
      <c r="AS96" s="106"/>
      <c r="AT96" s="106"/>
    </row>
    <row r="97" spans="1:46"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6"/>
      <c r="AH97" s="106"/>
      <c r="AI97" s="106"/>
      <c r="AJ97" s="106"/>
      <c r="AK97" s="106"/>
      <c r="AL97" s="106"/>
      <c r="AM97" s="106"/>
      <c r="AN97" s="106"/>
      <c r="AO97" s="106"/>
      <c r="AP97" s="106"/>
      <c r="AQ97" s="106"/>
      <c r="AR97" s="106"/>
      <c r="AS97" s="106"/>
      <c r="AT97" s="106"/>
    </row>
    <row r="98" spans="1:46"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6"/>
      <c r="AH98" s="106"/>
      <c r="AI98" s="106"/>
      <c r="AJ98" s="106"/>
      <c r="AK98" s="106"/>
      <c r="AL98" s="106"/>
      <c r="AM98" s="106"/>
      <c r="AN98" s="106"/>
      <c r="AO98" s="106"/>
      <c r="AP98" s="106"/>
      <c r="AQ98" s="106"/>
      <c r="AR98" s="106"/>
      <c r="AS98" s="106"/>
      <c r="AT98" s="106"/>
    </row>
    <row r="99" spans="1:46"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6"/>
      <c r="AH99" s="106"/>
      <c r="AI99" s="106"/>
      <c r="AJ99" s="106"/>
      <c r="AK99" s="106"/>
      <c r="AL99" s="106"/>
      <c r="AM99" s="106"/>
      <c r="AN99" s="106"/>
      <c r="AO99" s="106"/>
      <c r="AP99" s="106"/>
      <c r="AQ99" s="106"/>
      <c r="AR99" s="106"/>
      <c r="AS99" s="106"/>
      <c r="AT99" s="106"/>
    </row>
    <row r="100" spans="1:46"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  <c r="AO100" s="106"/>
      <c r="AP100" s="106"/>
      <c r="AQ100" s="106"/>
      <c r="AR100" s="106"/>
      <c r="AS100" s="106"/>
      <c r="AT100" s="106"/>
    </row>
    <row r="101" spans="1:46">
      <c r="M101" s="106"/>
      <c r="N101" s="106"/>
      <c r="O101" s="106"/>
      <c r="P101" s="106"/>
      <c r="Q101" s="106"/>
      <c r="R101" s="106"/>
      <c r="S101" s="106"/>
      <c r="T101" s="106"/>
      <c r="U101" s="106"/>
      <c r="V101" s="106"/>
      <c r="W101" s="106"/>
      <c r="X101" s="106"/>
      <c r="Y101" s="106"/>
      <c r="Z101" s="106"/>
      <c r="AA101" s="106"/>
      <c r="AB101" s="106"/>
      <c r="AC101" s="106"/>
      <c r="AD101" s="106"/>
      <c r="AE101" s="106"/>
      <c r="AF101" s="106"/>
      <c r="AG101" s="106"/>
      <c r="AH101" s="106"/>
      <c r="AI101" s="106"/>
      <c r="AJ101" s="106"/>
      <c r="AK101" s="106"/>
      <c r="AL101" s="106"/>
      <c r="AM101" s="106"/>
      <c r="AN101" s="106"/>
      <c r="AO101" s="106"/>
      <c r="AP101" s="106"/>
      <c r="AQ101" s="106"/>
      <c r="AR101" s="106"/>
      <c r="AS101" s="106"/>
      <c r="AT101" s="106"/>
    </row>
    <row r="102" spans="1:46">
      <c r="M102" s="106"/>
      <c r="N102" s="106"/>
      <c r="O102" s="106"/>
      <c r="P102" s="106"/>
      <c r="Q102" s="106"/>
      <c r="R102" s="106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06"/>
      <c r="AG102" s="106"/>
      <c r="AH102" s="106"/>
      <c r="AI102" s="106"/>
      <c r="AJ102" s="106"/>
      <c r="AK102" s="106"/>
      <c r="AL102" s="106"/>
      <c r="AM102" s="106"/>
      <c r="AN102" s="106"/>
      <c r="AO102" s="106"/>
      <c r="AP102" s="106"/>
      <c r="AQ102" s="106"/>
      <c r="AR102" s="106"/>
      <c r="AS102" s="106"/>
      <c r="AT102" s="106"/>
    </row>
    <row r="103" spans="1:46">
      <c r="M103" s="106"/>
      <c r="N103" s="106"/>
      <c r="O103" s="106"/>
      <c r="P103" s="106"/>
      <c r="Q103" s="106"/>
      <c r="R103" s="106"/>
      <c r="S103" s="106"/>
      <c r="T103" s="106"/>
      <c r="U103" s="106"/>
      <c r="V103" s="106"/>
      <c r="W103" s="106"/>
      <c r="X103" s="106"/>
      <c r="Y103" s="106"/>
      <c r="Z103" s="106"/>
      <c r="AA103" s="106"/>
      <c r="AB103" s="106"/>
      <c r="AC103" s="106"/>
      <c r="AD103" s="106"/>
      <c r="AE103" s="106"/>
      <c r="AF103" s="106"/>
      <c r="AG103" s="106"/>
      <c r="AH103" s="106"/>
      <c r="AI103" s="106"/>
      <c r="AJ103" s="106"/>
      <c r="AK103" s="106"/>
      <c r="AL103" s="106"/>
      <c r="AM103" s="106"/>
      <c r="AN103" s="106"/>
      <c r="AO103" s="106"/>
      <c r="AP103" s="106"/>
      <c r="AQ103" s="106"/>
      <c r="AR103" s="106"/>
      <c r="AS103" s="106"/>
      <c r="AT103" s="106"/>
    </row>
    <row r="104" spans="1:46">
      <c r="M104" s="106"/>
      <c r="N104" s="106"/>
      <c r="O104" s="106"/>
      <c r="P104" s="106"/>
      <c r="Q104" s="106"/>
      <c r="R104" s="106"/>
      <c r="S104" s="106"/>
      <c r="T104" s="106"/>
      <c r="U104" s="106"/>
      <c r="V104" s="106"/>
      <c r="W104" s="106"/>
      <c r="X104" s="106"/>
      <c r="Y104" s="106"/>
      <c r="Z104" s="106"/>
      <c r="AA104" s="106"/>
      <c r="AB104" s="106"/>
      <c r="AC104" s="106"/>
      <c r="AD104" s="106"/>
      <c r="AE104" s="106"/>
      <c r="AF104" s="106"/>
      <c r="AG104" s="106"/>
      <c r="AH104" s="106"/>
      <c r="AI104" s="106"/>
      <c r="AJ104" s="106"/>
      <c r="AK104" s="106"/>
      <c r="AL104" s="106"/>
      <c r="AM104" s="106"/>
      <c r="AN104" s="106"/>
      <c r="AO104" s="106"/>
      <c r="AP104" s="106"/>
      <c r="AQ104" s="106"/>
      <c r="AR104" s="106"/>
      <c r="AS104" s="106"/>
      <c r="AT104" s="106"/>
    </row>
    <row r="105" spans="1:46" s="107" customFormat="1" ht="24" customHeight="1">
      <c r="A105" s="80"/>
      <c r="B105" s="80"/>
      <c r="C105" s="80"/>
      <c r="D105" s="80"/>
      <c r="E105" s="80"/>
      <c r="F105" s="80"/>
      <c r="G105" s="80"/>
      <c r="H105" s="80"/>
      <c r="I105" s="80"/>
      <c r="J105" s="80"/>
      <c r="K105" s="80"/>
      <c r="L105" s="80"/>
      <c r="M105" s="106"/>
      <c r="N105" s="106"/>
      <c r="O105" s="106"/>
      <c r="P105" s="106"/>
      <c r="Q105" s="106"/>
      <c r="R105" s="106"/>
      <c r="S105" s="106"/>
      <c r="T105" s="106"/>
      <c r="U105" s="106"/>
      <c r="V105" s="106"/>
      <c r="W105" s="106"/>
      <c r="X105" s="106"/>
      <c r="Y105" s="106"/>
      <c r="Z105" s="106"/>
      <c r="AA105" s="106"/>
      <c r="AB105" s="106"/>
      <c r="AC105" s="106"/>
      <c r="AD105" s="106"/>
      <c r="AE105" s="106"/>
      <c r="AF105" s="106"/>
      <c r="AG105" s="106"/>
      <c r="AH105" s="106"/>
      <c r="AI105" s="106"/>
      <c r="AJ105" s="106"/>
      <c r="AK105" s="106"/>
      <c r="AL105" s="106"/>
      <c r="AM105" s="106"/>
      <c r="AN105" s="106"/>
      <c r="AO105" s="106"/>
      <c r="AP105" s="106"/>
      <c r="AQ105" s="106"/>
      <c r="AR105" s="106"/>
      <c r="AS105" s="106"/>
      <c r="AT105" s="106"/>
    </row>
    <row r="106" spans="1:46">
      <c r="M106" s="106"/>
      <c r="N106" s="106"/>
      <c r="O106" s="106"/>
      <c r="P106" s="106"/>
      <c r="Q106" s="106"/>
      <c r="R106" s="106"/>
      <c r="S106" s="106"/>
      <c r="T106" s="106"/>
      <c r="U106" s="106"/>
      <c r="V106" s="106"/>
      <c r="W106" s="106"/>
      <c r="X106" s="106"/>
      <c r="Y106" s="106"/>
      <c r="Z106" s="106"/>
      <c r="AA106" s="106"/>
      <c r="AB106" s="106"/>
      <c r="AC106" s="106"/>
      <c r="AD106" s="106"/>
      <c r="AE106" s="106"/>
      <c r="AF106" s="106"/>
      <c r="AG106" s="106"/>
      <c r="AH106" s="106"/>
      <c r="AI106" s="106"/>
      <c r="AJ106" s="106"/>
      <c r="AK106" s="106"/>
      <c r="AL106" s="106"/>
      <c r="AM106" s="106"/>
      <c r="AN106" s="106"/>
      <c r="AO106" s="106"/>
      <c r="AP106" s="106"/>
      <c r="AQ106" s="106"/>
      <c r="AR106" s="106"/>
      <c r="AS106" s="106"/>
      <c r="AT106" s="106"/>
    </row>
    <row r="107" spans="1:46">
      <c r="M107" s="106"/>
      <c r="N107" s="106"/>
      <c r="O107" s="106"/>
      <c r="P107" s="106"/>
      <c r="Q107" s="106"/>
      <c r="R107" s="106"/>
      <c r="S107" s="106"/>
      <c r="T107" s="106"/>
      <c r="U107" s="106"/>
      <c r="V107" s="106"/>
      <c r="W107" s="106"/>
      <c r="X107" s="106"/>
      <c r="Y107" s="106"/>
      <c r="Z107" s="106"/>
      <c r="AA107" s="106"/>
      <c r="AB107" s="106"/>
      <c r="AC107" s="106"/>
      <c r="AD107" s="106"/>
      <c r="AE107" s="106"/>
      <c r="AF107" s="106"/>
      <c r="AG107" s="106"/>
      <c r="AH107" s="106"/>
      <c r="AI107" s="106"/>
      <c r="AJ107" s="106"/>
      <c r="AK107" s="106"/>
      <c r="AL107" s="106"/>
      <c r="AM107" s="106"/>
      <c r="AN107" s="106"/>
      <c r="AO107" s="106"/>
      <c r="AP107" s="106"/>
      <c r="AQ107" s="106"/>
      <c r="AR107" s="106"/>
      <c r="AS107" s="106"/>
      <c r="AT107" s="106"/>
    </row>
    <row r="108" spans="1:46">
      <c r="M108" s="106"/>
      <c r="N108" s="106"/>
      <c r="O108" s="106"/>
      <c r="P108" s="106"/>
      <c r="Q108" s="106"/>
      <c r="R108" s="106"/>
      <c r="S108" s="106"/>
      <c r="T108" s="106"/>
      <c r="U108" s="106"/>
      <c r="V108" s="106"/>
      <c r="W108" s="106"/>
      <c r="X108" s="106"/>
      <c r="Y108" s="106"/>
      <c r="Z108" s="106"/>
      <c r="AA108" s="106"/>
      <c r="AB108" s="106"/>
      <c r="AC108" s="106"/>
      <c r="AD108" s="106"/>
      <c r="AE108" s="106"/>
      <c r="AF108" s="106"/>
      <c r="AG108" s="106"/>
      <c r="AH108" s="106"/>
      <c r="AI108" s="106"/>
      <c r="AJ108" s="106"/>
      <c r="AK108" s="106"/>
      <c r="AL108" s="106"/>
      <c r="AM108" s="106"/>
      <c r="AN108" s="106"/>
      <c r="AO108" s="106"/>
      <c r="AP108" s="106"/>
      <c r="AQ108" s="106"/>
      <c r="AR108" s="106"/>
      <c r="AS108" s="106"/>
      <c r="AT108" s="106"/>
    </row>
    <row r="109" spans="1:46">
      <c r="M109" s="106"/>
      <c r="N109" s="106"/>
      <c r="O109" s="106"/>
      <c r="P109" s="106"/>
      <c r="Q109" s="106"/>
      <c r="R109" s="106"/>
      <c r="S109" s="106"/>
      <c r="T109" s="106"/>
      <c r="U109" s="106"/>
      <c r="V109" s="106"/>
      <c r="W109" s="106"/>
      <c r="X109" s="106"/>
      <c r="Y109" s="106"/>
      <c r="Z109" s="106"/>
      <c r="AA109" s="106"/>
      <c r="AB109" s="106"/>
      <c r="AC109" s="106"/>
      <c r="AD109" s="106"/>
      <c r="AE109" s="106"/>
      <c r="AF109" s="106"/>
      <c r="AG109" s="106"/>
      <c r="AH109" s="106"/>
      <c r="AI109" s="106"/>
      <c r="AJ109" s="106"/>
      <c r="AK109" s="106"/>
      <c r="AL109" s="106"/>
      <c r="AM109" s="106"/>
      <c r="AN109" s="106"/>
      <c r="AO109" s="106"/>
      <c r="AP109" s="106"/>
      <c r="AQ109" s="106"/>
      <c r="AR109" s="106"/>
      <c r="AS109" s="106"/>
      <c r="AT109" s="106"/>
    </row>
    <row r="110" spans="1:46">
      <c r="M110" s="106"/>
      <c r="N110" s="106"/>
      <c r="O110" s="106"/>
      <c r="P110" s="106"/>
      <c r="Q110" s="106"/>
      <c r="R110" s="106"/>
      <c r="S110" s="106"/>
      <c r="T110" s="106"/>
      <c r="U110" s="106"/>
      <c r="V110" s="106"/>
      <c r="W110" s="106"/>
      <c r="X110" s="106"/>
      <c r="Y110" s="106"/>
      <c r="Z110" s="106"/>
      <c r="AA110" s="106"/>
      <c r="AB110" s="106"/>
      <c r="AC110" s="106"/>
      <c r="AD110" s="106"/>
      <c r="AE110" s="106"/>
      <c r="AF110" s="106"/>
      <c r="AG110" s="106"/>
      <c r="AH110" s="106"/>
      <c r="AI110" s="106"/>
      <c r="AJ110" s="106"/>
      <c r="AK110" s="106"/>
      <c r="AL110" s="106"/>
      <c r="AM110" s="106"/>
      <c r="AN110" s="106"/>
      <c r="AO110" s="106"/>
      <c r="AP110" s="106"/>
      <c r="AQ110" s="106"/>
      <c r="AR110" s="106"/>
      <c r="AS110" s="106"/>
      <c r="AT110" s="106"/>
    </row>
    <row r="111" spans="1:46">
      <c r="M111" s="106"/>
      <c r="N111" s="106"/>
      <c r="O111" s="106"/>
      <c r="P111" s="106"/>
      <c r="Q111" s="106"/>
      <c r="R111" s="106"/>
      <c r="S111" s="106"/>
      <c r="T111" s="106"/>
      <c r="U111" s="106"/>
      <c r="V111" s="106"/>
      <c r="W111" s="106"/>
      <c r="X111" s="106"/>
      <c r="Y111" s="106"/>
      <c r="Z111" s="106"/>
      <c r="AA111" s="106"/>
      <c r="AB111" s="106"/>
      <c r="AC111" s="106"/>
      <c r="AD111" s="106"/>
      <c r="AE111" s="106"/>
      <c r="AF111" s="106"/>
      <c r="AG111" s="106"/>
      <c r="AH111" s="106"/>
      <c r="AI111" s="106"/>
      <c r="AJ111" s="106"/>
      <c r="AK111" s="106"/>
      <c r="AL111" s="106"/>
      <c r="AM111" s="106"/>
      <c r="AN111" s="106"/>
      <c r="AO111" s="106"/>
      <c r="AP111" s="106"/>
      <c r="AQ111" s="106"/>
      <c r="AR111" s="106"/>
      <c r="AS111" s="106"/>
      <c r="AT111" s="106"/>
    </row>
    <row r="112" spans="1:46">
      <c r="M112" s="106"/>
      <c r="N112" s="106"/>
      <c r="O112" s="106"/>
      <c r="P112" s="106"/>
      <c r="Q112" s="106"/>
      <c r="R112" s="106"/>
      <c r="S112" s="106"/>
      <c r="T112" s="106"/>
      <c r="U112" s="106"/>
      <c r="V112" s="106"/>
      <c r="W112" s="106"/>
      <c r="X112" s="106"/>
      <c r="Y112" s="106"/>
      <c r="Z112" s="106"/>
      <c r="AA112" s="106"/>
      <c r="AB112" s="106"/>
      <c r="AC112" s="106"/>
      <c r="AD112" s="106"/>
      <c r="AE112" s="106"/>
      <c r="AF112" s="106"/>
      <c r="AG112" s="106"/>
      <c r="AH112" s="106"/>
      <c r="AI112" s="106"/>
      <c r="AJ112" s="106"/>
      <c r="AK112" s="106"/>
      <c r="AL112" s="106"/>
      <c r="AM112" s="106"/>
      <c r="AN112" s="106"/>
      <c r="AO112" s="106"/>
      <c r="AP112" s="106"/>
      <c r="AQ112" s="106"/>
      <c r="AR112" s="106"/>
      <c r="AS112" s="106"/>
      <c r="AT112" s="106"/>
    </row>
    <row r="113" spans="1:46">
      <c r="M113" s="106"/>
      <c r="N113" s="106"/>
      <c r="O113" s="106"/>
      <c r="P113" s="106"/>
      <c r="Q113" s="106"/>
      <c r="R113" s="106"/>
      <c r="S113" s="106"/>
      <c r="T113" s="106"/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  <c r="AF113" s="106"/>
      <c r="AG113" s="106"/>
      <c r="AH113" s="106"/>
      <c r="AI113" s="106"/>
      <c r="AJ113" s="106"/>
      <c r="AK113" s="106"/>
      <c r="AL113" s="106"/>
      <c r="AM113" s="106"/>
      <c r="AN113" s="106"/>
      <c r="AO113" s="106"/>
      <c r="AP113" s="106"/>
      <c r="AQ113" s="106"/>
      <c r="AR113" s="106"/>
      <c r="AS113" s="106"/>
      <c r="AT113" s="106"/>
    </row>
    <row r="114" spans="1:46">
      <c r="M114" s="106"/>
      <c r="N114" s="106"/>
      <c r="O114" s="106"/>
      <c r="P114" s="106"/>
      <c r="Q114" s="106"/>
      <c r="R114" s="106"/>
      <c r="S114" s="106"/>
      <c r="T114" s="106"/>
      <c r="U114" s="106"/>
      <c r="V114" s="106"/>
      <c r="W114" s="106"/>
      <c r="X114" s="106"/>
      <c r="Y114" s="106"/>
      <c r="Z114" s="106"/>
      <c r="AA114" s="106"/>
      <c r="AB114" s="106"/>
      <c r="AC114" s="106"/>
      <c r="AD114" s="106"/>
      <c r="AE114" s="106"/>
      <c r="AF114" s="106"/>
      <c r="AG114" s="106"/>
      <c r="AH114" s="106"/>
      <c r="AI114" s="106"/>
      <c r="AJ114" s="106"/>
      <c r="AK114" s="106"/>
      <c r="AL114" s="106"/>
      <c r="AM114" s="106"/>
      <c r="AN114" s="106"/>
      <c r="AO114" s="106"/>
      <c r="AP114" s="106"/>
      <c r="AQ114" s="106"/>
      <c r="AR114" s="106"/>
      <c r="AS114" s="106"/>
      <c r="AT114" s="106"/>
    </row>
    <row r="115" spans="1:46">
      <c r="M115" s="106"/>
      <c r="N115" s="106"/>
      <c r="O115" s="106"/>
      <c r="P115" s="106"/>
      <c r="Q115" s="106"/>
      <c r="R115" s="106"/>
      <c r="S115" s="106"/>
      <c r="T115" s="106"/>
      <c r="U115" s="106"/>
      <c r="V115" s="106"/>
      <c r="W115" s="106"/>
      <c r="X115" s="106"/>
      <c r="Y115" s="106"/>
      <c r="Z115" s="106"/>
      <c r="AA115" s="106"/>
      <c r="AB115" s="106"/>
      <c r="AC115" s="106"/>
      <c r="AD115" s="106"/>
      <c r="AE115" s="106"/>
      <c r="AF115" s="106"/>
      <c r="AG115" s="106"/>
      <c r="AH115" s="106"/>
      <c r="AI115" s="106"/>
      <c r="AJ115" s="106"/>
      <c r="AK115" s="106"/>
      <c r="AL115" s="106"/>
      <c r="AM115" s="106"/>
      <c r="AN115" s="106"/>
      <c r="AO115" s="106"/>
      <c r="AP115" s="106"/>
      <c r="AQ115" s="106"/>
      <c r="AR115" s="106"/>
      <c r="AS115" s="106"/>
      <c r="AT115" s="106"/>
    </row>
    <row r="116" spans="1:46" s="107" customFormat="1">
      <c r="A116" s="80"/>
      <c r="B116" s="80"/>
      <c r="C116" s="80"/>
      <c r="D116" s="80"/>
      <c r="E116" s="80"/>
      <c r="F116" s="80"/>
      <c r="G116" s="80"/>
      <c r="H116" s="80"/>
      <c r="I116" s="80"/>
      <c r="J116" s="80"/>
      <c r="K116" s="80"/>
      <c r="L116" s="80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  <c r="Z116" s="106"/>
      <c r="AA116" s="106"/>
      <c r="AB116" s="106"/>
      <c r="AC116" s="106"/>
      <c r="AD116" s="106"/>
      <c r="AE116" s="106"/>
      <c r="AF116" s="106"/>
      <c r="AG116" s="106"/>
      <c r="AH116" s="106"/>
      <c r="AI116" s="106"/>
      <c r="AJ116" s="106"/>
      <c r="AK116" s="106"/>
      <c r="AL116" s="106"/>
      <c r="AM116" s="106"/>
      <c r="AN116" s="106"/>
      <c r="AO116" s="106"/>
      <c r="AP116" s="106"/>
      <c r="AQ116" s="106"/>
      <c r="AR116" s="106"/>
      <c r="AS116" s="106"/>
      <c r="AT116" s="106"/>
    </row>
    <row r="117" spans="1:46">
      <c r="M117" s="106"/>
      <c r="N117" s="106"/>
      <c r="O117" s="106"/>
      <c r="P117" s="106"/>
      <c r="Q117" s="106"/>
      <c r="R117" s="106"/>
      <c r="S117" s="106"/>
      <c r="T117" s="106"/>
      <c r="U117" s="106"/>
      <c r="V117" s="106"/>
      <c r="W117" s="106"/>
      <c r="X117" s="106"/>
      <c r="Y117" s="106"/>
      <c r="Z117" s="106"/>
      <c r="AA117" s="106"/>
      <c r="AB117" s="106"/>
      <c r="AC117" s="106"/>
      <c r="AD117" s="106"/>
      <c r="AE117" s="106"/>
      <c r="AF117" s="106"/>
      <c r="AG117" s="106"/>
      <c r="AH117" s="106"/>
      <c r="AI117" s="106"/>
      <c r="AJ117" s="106"/>
      <c r="AK117" s="106"/>
      <c r="AL117" s="106"/>
      <c r="AM117" s="106"/>
      <c r="AN117" s="106"/>
      <c r="AO117" s="106"/>
      <c r="AP117" s="106"/>
      <c r="AQ117" s="106"/>
      <c r="AR117" s="106"/>
      <c r="AS117" s="106"/>
      <c r="AT117" s="106"/>
    </row>
    <row r="118" spans="1:46">
      <c r="M118" s="106"/>
      <c r="N118" s="106"/>
      <c r="O118" s="106"/>
      <c r="P118" s="106"/>
      <c r="Q118" s="106"/>
      <c r="R118" s="106"/>
      <c r="S118" s="106"/>
      <c r="T118" s="106"/>
      <c r="U118" s="106"/>
      <c r="V118" s="106"/>
      <c r="W118" s="106"/>
      <c r="X118" s="106"/>
      <c r="Y118" s="106"/>
      <c r="Z118" s="106"/>
      <c r="AA118" s="106"/>
      <c r="AB118" s="106"/>
      <c r="AC118" s="106"/>
      <c r="AD118" s="106"/>
      <c r="AE118" s="106"/>
      <c r="AF118" s="106"/>
      <c r="AG118" s="106"/>
      <c r="AH118" s="106"/>
      <c r="AI118" s="106"/>
      <c r="AJ118" s="106"/>
      <c r="AK118" s="106"/>
      <c r="AL118" s="106"/>
      <c r="AM118" s="106"/>
      <c r="AN118" s="106"/>
      <c r="AO118" s="106"/>
      <c r="AP118" s="106"/>
      <c r="AQ118" s="106"/>
      <c r="AR118" s="106"/>
      <c r="AS118" s="106"/>
      <c r="AT118" s="106"/>
    </row>
    <row r="119" spans="1:46">
      <c r="M119" s="106"/>
      <c r="N119" s="106"/>
      <c r="O119" s="106"/>
      <c r="P119" s="106"/>
      <c r="Q119" s="106"/>
      <c r="R119" s="106"/>
      <c r="S119" s="106"/>
      <c r="T119" s="106"/>
      <c r="U119" s="106"/>
      <c r="V119" s="106"/>
      <c r="W119" s="106"/>
      <c r="X119" s="106"/>
      <c r="Y119" s="106"/>
      <c r="Z119" s="106"/>
      <c r="AA119" s="106"/>
      <c r="AB119" s="106"/>
      <c r="AC119" s="106"/>
      <c r="AD119" s="106"/>
      <c r="AE119" s="106"/>
      <c r="AF119" s="106"/>
      <c r="AG119" s="106"/>
      <c r="AH119" s="106"/>
      <c r="AI119" s="106"/>
      <c r="AJ119" s="106"/>
      <c r="AK119" s="106"/>
      <c r="AL119" s="106"/>
      <c r="AM119" s="106"/>
      <c r="AN119" s="106"/>
      <c r="AO119" s="106"/>
      <c r="AP119" s="106"/>
      <c r="AQ119" s="106"/>
      <c r="AR119" s="106"/>
      <c r="AS119" s="106"/>
      <c r="AT119" s="106"/>
    </row>
    <row r="120" spans="1:46">
      <c r="M120" s="106"/>
      <c r="N120" s="106"/>
      <c r="O120" s="106"/>
      <c r="P120" s="106"/>
      <c r="Q120" s="106"/>
      <c r="R120" s="106"/>
      <c r="S120" s="106"/>
      <c r="T120" s="106"/>
      <c r="U120" s="106"/>
      <c r="V120" s="106"/>
      <c r="W120" s="106"/>
      <c r="X120" s="106"/>
      <c r="Y120" s="106"/>
      <c r="Z120" s="106"/>
      <c r="AA120" s="106"/>
      <c r="AB120" s="106"/>
      <c r="AC120" s="106"/>
      <c r="AD120" s="106"/>
      <c r="AE120" s="106"/>
      <c r="AF120" s="106"/>
      <c r="AG120" s="106"/>
      <c r="AH120" s="106"/>
      <c r="AI120" s="106"/>
      <c r="AJ120" s="106"/>
      <c r="AK120" s="106"/>
      <c r="AL120" s="106"/>
      <c r="AM120" s="106"/>
      <c r="AN120" s="106"/>
      <c r="AO120" s="106"/>
      <c r="AP120" s="106"/>
      <c r="AQ120" s="106"/>
      <c r="AR120" s="106"/>
      <c r="AS120" s="106"/>
      <c r="AT120" s="106"/>
    </row>
    <row r="121" spans="1:46">
      <c r="M121" s="106"/>
      <c r="N121" s="106"/>
      <c r="O121" s="106"/>
      <c r="P121" s="106"/>
      <c r="Q121" s="106"/>
      <c r="R121" s="106"/>
      <c r="S121" s="106"/>
      <c r="T121" s="106"/>
      <c r="U121" s="106"/>
      <c r="V121" s="106"/>
      <c r="W121" s="106"/>
      <c r="X121" s="106"/>
      <c r="Y121" s="106"/>
      <c r="Z121" s="106"/>
      <c r="AA121" s="106"/>
      <c r="AB121" s="106"/>
      <c r="AC121" s="106"/>
      <c r="AD121" s="106"/>
      <c r="AE121" s="106"/>
      <c r="AF121" s="106"/>
      <c r="AG121" s="106"/>
      <c r="AH121" s="106"/>
      <c r="AI121" s="106"/>
      <c r="AJ121" s="106"/>
      <c r="AK121" s="106"/>
      <c r="AL121" s="106"/>
      <c r="AM121" s="106"/>
      <c r="AN121" s="106"/>
      <c r="AO121" s="106"/>
      <c r="AP121" s="106"/>
      <c r="AQ121" s="106"/>
      <c r="AR121" s="106"/>
      <c r="AS121" s="106"/>
      <c r="AT121" s="106"/>
    </row>
    <row r="122" spans="1:46">
      <c r="M122" s="106"/>
      <c r="N122" s="106"/>
      <c r="O122" s="106"/>
      <c r="P122" s="106"/>
      <c r="Q122" s="106"/>
      <c r="R122" s="106"/>
      <c r="S122" s="106"/>
      <c r="T122" s="106"/>
      <c r="U122" s="106"/>
      <c r="V122" s="106"/>
      <c r="W122" s="106"/>
      <c r="X122" s="106"/>
      <c r="Y122" s="106"/>
      <c r="Z122" s="106"/>
      <c r="AA122" s="106"/>
      <c r="AB122" s="106"/>
      <c r="AC122" s="106"/>
      <c r="AD122" s="106"/>
      <c r="AE122" s="106"/>
      <c r="AF122" s="106"/>
      <c r="AG122" s="106"/>
      <c r="AH122" s="106"/>
      <c r="AI122" s="106"/>
      <c r="AJ122" s="106"/>
      <c r="AK122" s="106"/>
      <c r="AL122" s="106"/>
      <c r="AM122" s="106"/>
      <c r="AN122" s="106"/>
      <c r="AO122" s="106"/>
      <c r="AP122" s="106"/>
      <c r="AQ122" s="106"/>
      <c r="AR122" s="106"/>
      <c r="AS122" s="106"/>
      <c r="AT122" s="106"/>
    </row>
    <row r="123" spans="1:46">
      <c r="M123" s="106"/>
      <c r="N123" s="106"/>
      <c r="O123" s="106"/>
      <c r="P123" s="106"/>
      <c r="Q123" s="106"/>
      <c r="R123" s="106"/>
      <c r="S123" s="106"/>
      <c r="T123" s="106"/>
      <c r="U123" s="106"/>
      <c r="V123" s="106"/>
      <c r="W123" s="106"/>
      <c r="X123" s="106"/>
      <c r="Y123" s="106"/>
      <c r="Z123" s="106"/>
      <c r="AA123" s="106"/>
      <c r="AB123" s="106"/>
      <c r="AC123" s="106"/>
      <c r="AD123" s="106"/>
      <c r="AE123" s="106"/>
      <c r="AF123" s="106"/>
      <c r="AG123" s="106"/>
      <c r="AH123" s="106"/>
      <c r="AI123" s="106"/>
      <c r="AJ123" s="106"/>
      <c r="AK123" s="106"/>
      <c r="AL123" s="106"/>
      <c r="AM123" s="106"/>
      <c r="AN123" s="106"/>
      <c r="AO123" s="106"/>
      <c r="AP123" s="106"/>
      <c r="AQ123" s="106"/>
      <c r="AR123" s="106"/>
      <c r="AS123" s="106"/>
      <c r="AT123" s="106"/>
    </row>
    <row r="124" spans="1:46">
      <c r="M124" s="106"/>
      <c r="N124" s="106"/>
      <c r="O124" s="106"/>
      <c r="P124" s="106"/>
      <c r="Q124" s="106"/>
      <c r="R124" s="106"/>
      <c r="S124" s="106"/>
      <c r="T124" s="106"/>
      <c r="U124" s="106"/>
      <c r="V124" s="106"/>
      <c r="W124" s="106"/>
      <c r="X124" s="106"/>
      <c r="Y124" s="106"/>
      <c r="Z124" s="106"/>
      <c r="AA124" s="106"/>
      <c r="AB124" s="106"/>
      <c r="AC124" s="106"/>
      <c r="AD124" s="106"/>
      <c r="AE124" s="106"/>
      <c r="AF124" s="106"/>
      <c r="AG124" s="106"/>
      <c r="AH124" s="106"/>
      <c r="AI124" s="106"/>
      <c r="AJ124" s="106"/>
      <c r="AK124" s="106"/>
      <c r="AL124" s="106"/>
      <c r="AM124" s="106"/>
      <c r="AN124" s="106"/>
      <c r="AO124" s="106"/>
      <c r="AP124" s="106"/>
      <c r="AQ124" s="106"/>
      <c r="AR124" s="106"/>
      <c r="AS124" s="106"/>
      <c r="AT124" s="106"/>
    </row>
    <row r="125" spans="1:46">
      <c r="M125" s="106"/>
      <c r="N125" s="106"/>
      <c r="O125" s="106"/>
      <c r="P125" s="106"/>
      <c r="Q125" s="106"/>
      <c r="R125" s="106"/>
      <c r="S125" s="106"/>
      <c r="T125" s="106"/>
      <c r="U125" s="106"/>
      <c r="V125" s="106"/>
      <c r="W125" s="106"/>
      <c r="X125" s="106"/>
      <c r="Y125" s="106"/>
      <c r="Z125" s="106"/>
      <c r="AA125" s="106"/>
      <c r="AB125" s="106"/>
      <c r="AC125" s="106"/>
      <c r="AD125" s="106"/>
      <c r="AE125" s="106"/>
      <c r="AF125" s="106"/>
      <c r="AG125" s="106"/>
      <c r="AH125" s="106"/>
      <c r="AI125" s="106"/>
      <c r="AJ125" s="106"/>
      <c r="AK125" s="106"/>
      <c r="AL125" s="106"/>
      <c r="AM125" s="106"/>
      <c r="AN125" s="106"/>
      <c r="AO125" s="106"/>
      <c r="AP125" s="106"/>
      <c r="AQ125" s="106"/>
      <c r="AR125" s="106"/>
      <c r="AS125" s="106"/>
      <c r="AT125" s="106"/>
    </row>
    <row r="126" spans="1:46" s="107" customFormat="1">
      <c r="A126" s="80"/>
      <c r="B126" s="80"/>
      <c r="C126" s="80"/>
      <c r="D126" s="80"/>
      <c r="E126" s="80"/>
      <c r="F126" s="80"/>
      <c r="G126" s="80"/>
      <c r="H126" s="80"/>
      <c r="I126" s="80"/>
      <c r="J126" s="80"/>
      <c r="K126" s="80"/>
      <c r="L126" s="80"/>
      <c r="M126" s="106"/>
      <c r="N126" s="106"/>
      <c r="O126" s="106"/>
      <c r="P126" s="106"/>
      <c r="Q126" s="106"/>
      <c r="R126" s="106"/>
      <c r="S126" s="106"/>
      <c r="T126" s="106"/>
      <c r="U126" s="106"/>
      <c r="V126" s="106"/>
      <c r="W126" s="106"/>
      <c r="X126" s="106"/>
      <c r="Y126" s="106"/>
      <c r="Z126" s="106"/>
      <c r="AA126" s="106"/>
      <c r="AB126" s="106"/>
      <c r="AC126" s="106"/>
      <c r="AD126" s="106"/>
      <c r="AE126" s="106"/>
      <c r="AF126" s="106"/>
      <c r="AG126" s="106"/>
      <c r="AH126" s="106"/>
      <c r="AI126" s="106"/>
      <c r="AJ126" s="106"/>
      <c r="AK126" s="106"/>
      <c r="AL126" s="106"/>
      <c r="AM126" s="106"/>
      <c r="AN126" s="106"/>
      <c r="AO126" s="106"/>
      <c r="AP126" s="106"/>
      <c r="AQ126" s="106"/>
      <c r="AR126" s="106"/>
      <c r="AS126" s="106"/>
      <c r="AT126" s="106"/>
    </row>
    <row r="127" spans="1:46">
      <c r="M127" s="106"/>
      <c r="N127" s="106"/>
      <c r="O127" s="106"/>
      <c r="P127" s="106"/>
      <c r="Q127" s="106"/>
      <c r="R127" s="106"/>
      <c r="S127" s="106"/>
      <c r="T127" s="106"/>
      <c r="U127" s="106"/>
      <c r="V127" s="106"/>
      <c r="W127" s="106"/>
      <c r="X127" s="106"/>
      <c r="Y127" s="106"/>
      <c r="Z127" s="106"/>
      <c r="AA127" s="106"/>
      <c r="AB127" s="106"/>
      <c r="AC127" s="106"/>
      <c r="AD127" s="106"/>
      <c r="AE127" s="106"/>
      <c r="AF127" s="106"/>
      <c r="AG127" s="106"/>
      <c r="AH127" s="106"/>
      <c r="AI127" s="106"/>
      <c r="AJ127" s="106"/>
      <c r="AK127" s="106"/>
      <c r="AL127" s="106"/>
      <c r="AM127" s="106"/>
      <c r="AN127" s="106"/>
      <c r="AO127" s="106"/>
      <c r="AP127" s="106"/>
      <c r="AQ127" s="106"/>
      <c r="AR127" s="106"/>
      <c r="AS127" s="106"/>
      <c r="AT127" s="106"/>
    </row>
    <row r="128" spans="1:46">
      <c r="M128" s="106"/>
      <c r="N128" s="106"/>
      <c r="O128" s="106"/>
      <c r="P128" s="106"/>
      <c r="Q128" s="106"/>
      <c r="R128" s="106"/>
      <c r="S128" s="106"/>
      <c r="T128" s="106"/>
      <c r="U128" s="106"/>
      <c r="V128" s="106"/>
      <c r="W128" s="106"/>
      <c r="X128" s="106"/>
      <c r="Y128" s="106"/>
      <c r="Z128" s="106"/>
      <c r="AA128" s="106"/>
      <c r="AB128" s="106"/>
      <c r="AC128" s="106"/>
      <c r="AD128" s="106"/>
      <c r="AE128" s="106"/>
      <c r="AF128" s="106"/>
      <c r="AG128" s="106"/>
      <c r="AH128" s="106"/>
      <c r="AI128" s="106"/>
      <c r="AJ128" s="106"/>
      <c r="AK128" s="106"/>
      <c r="AL128" s="106"/>
      <c r="AM128" s="106"/>
      <c r="AN128" s="106"/>
      <c r="AO128" s="106"/>
      <c r="AP128" s="106"/>
      <c r="AQ128" s="106"/>
      <c r="AR128" s="106"/>
      <c r="AS128" s="106"/>
      <c r="AT128" s="106"/>
    </row>
    <row r="129" spans="8:46">
      <c r="M129" s="106"/>
      <c r="N129" s="106"/>
      <c r="O129" s="106"/>
      <c r="P129" s="106"/>
      <c r="Q129" s="106"/>
      <c r="R129" s="106"/>
      <c r="S129" s="106"/>
      <c r="T129" s="106"/>
      <c r="U129" s="106"/>
      <c r="V129" s="106"/>
      <c r="W129" s="106"/>
      <c r="X129" s="106"/>
      <c r="Y129" s="106"/>
      <c r="Z129" s="106"/>
      <c r="AA129" s="106"/>
      <c r="AB129" s="106"/>
      <c r="AC129" s="106"/>
      <c r="AD129" s="106"/>
      <c r="AE129" s="106"/>
      <c r="AF129" s="106"/>
      <c r="AG129" s="106"/>
      <c r="AH129" s="106"/>
      <c r="AI129" s="106"/>
      <c r="AJ129" s="106"/>
      <c r="AK129" s="106"/>
      <c r="AL129" s="106"/>
      <c r="AM129" s="106"/>
      <c r="AN129" s="106"/>
      <c r="AO129" s="106"/>
      <c r="AP129" s="106"/>
      <c r="AQ129" s="106"/>
      <c r="AR129" s="106"/>
      <c r="AS129" s="106"/>
      <c r="AT129" s="106"/>
    </row>
    <row r="130" spans="8:46">
      <c r="M130" s="106"/>
      <c r="N130" s="106"/>
      <c r="O130" s="106"/>
      <c r="P130" s="106"/>
      <c r="Q130" s="106"/>
      <c r="R130" s="106"/>
      <c r="S130" s="106"/>
      <c r="T130" s="106"/>
      <c r="U130" s="106"/>
      <c r="V130" s="106"/>
      <c r="W130" s="106"/>
      <c r="X130" s="106"/>
      <c r="Y130" s="106"/>
      <c r="Z130" s="106"/>
      <c r="AA130" s="106"/>
      <c r="AB130" s="106"/>
      <c r="AC130" s="106"/>
      <c r="AD130" s="106"/>
      <c r="AE130" s="106"/>
      <c r="AF130" s="106"/>
      <c r="AG130" s="106"/>
      <c r="AH130" s="106"/>
      <c r="AI130" s="106"/>
      <c r="AJ130" s="106"/>
      <c r="AK130" s="106"/>
      <c r="AL130" s="106"/>
      <c r="AM130" s="106"/>
      <c r="AN130" s="106"/>
      <c r="AO130" s="106"/>
      <c r="AP130" s="106"/>
      <c r="AQ130" s="106"/>
      <c r="AR130" s="106"/>
      <c r="AS130" s="106"/>
      <c r="AT130" s="106"/>
    </row>
    <row r="131" spans="8:46">
      <c r="M131" s="106"/>
      <c r="N131" s="106"/>
      <c r="O131" s="106"/>
      <c r="P131" s="106"/>
      <c r="Q131" s="106"/>
      <c r="R131" s="106"/>
      <c r="S131" s="106"/>
      <c r="T131" s="106"/>
      <c r="U131" s="106"/>
      <c r="V131" s="106"/>
      <c r="W131" s="106"/>
      <c r="X131" s="106"/>
      <c r="Y131" s="106"/>
      <c r="Z131" s="106"/>
      <c r="AA131" s="106"/>
      <c r="AB131" s="106"/>
      <c r="AC131" s="106"/>
      <c r="AD131" s="106"/>
      <c r="AE131" s="106"/>
      <c r="AF131" s="106"/>
      <c r="AG131" s="106"/>
      <c r="AH131" s="106"/>
      <c r="AI131" s="106"/>
      <c r="AJ131" s="106"/>
      <c r="AK131" s="106"/>
      <c r="AL131" s="106"/>
      <c r="AM131" s="106"/>
      <c r="AN131" s="106"/>
      <c r="AO131" s="106"/>
      <c r="AP131" s="106"/>
      <c r="AQ131" s="106"/>
      <c r="AR131" s="106"/>
      <c r="AS131" s="106"/>
      <c r="AT131" s="106"/>
    </row>
    <row r="132" spans="8:46">
      <c r="M132" s="106"/>
      <c r="N132" s="106"/>
      <c r="O132" s="106"/>
      <c r="P132" s="106"/>
      <c r="Q132" s="106"/>
      <c r="R132" s="106"/>
      <c r="S132" s="106"/>
      <c r="T132" s="106"/>
      <c r="U132" s="106"/>
      <c r="V132" s="106"/>
      <c r="W132" s="106"/>
      <c r="X132" s="106"/>
      <c r="Y132" s="106"/>
      <c r="Z132" s="106"/>
      <c r="AA132" s="106"/>
      <c r="AB132" s="106"/>
      <c r="AC132" s="106"/>
      <c r="AD132" s="106"/>
      <c r="AE132" s="106"/>
      <c r="AF132" s="106"/>
      <c r="AG132" s="106"/>
      <c r="AH132" s="106"/>
      <c r="AI132" s="106"/>
      <c r="AJ132" s="106"/>
      <c r="AK132" s="106"/>
      <c r="AL132" s="106"/>
      <c r="AM132" s="106"/>
      <c r="AN132" s="106"/>
      <c r="AO132" s="106"/>
      <c r="AP132" s="106"/>
      <c r="AQ132" s="106"/>
      <c r="AR132" s="106"/>
      <c r="AS132" s="106"/>
      <c r="AT132" s="106"/>
    </row>
    <row r="133" spans="8:46">
      <c r="M133" s="106"/>
      <c r="N133" s="106"/>
      <c r="O133" s="106"/>
      <c r="P133" s="106"/>
      <c r="Q133" s="106"/>
      <c r="R133" s="106"/>
      <c r="S133" s="106"/>
      <c r="T133" s="106"/>
      <c r="U133" s="106"/>
      <c r="V133" s="106"/>
      <c r="W133" s="106"/>
      <c r="X133" s="106"/>
      <c r="Y133" s="106"/>
      <c r="Z133" s="106"/>
      <c r="AA133" s="106"/>
      <c r="AB133" s="106"/>
      <c r="AC133" s="106"/>
      <c r="AD133" s="106"/>
      <c r="AE133" s="106"/>
      <c r="AF133" s="106"/>
      <c r="AG133" s="106"/>
      <c r="AH133" s="106"/>
      <c r="AI133" s="106"/>
      <c r="AJ133" s="106"/>
      <c r="AK133" s="106"/>
      <c r="AL133" s="106"/>
      <c r="AM133" s="106"/>
      <c r="AN133" s="106"/>
      <c r="AO133" s="106"/>
      <c r="AP133" s="106"/>
      <c r="AQ133" s="106"/>
      <c r="AR133" s="106"/>
      <c r="AS133" s="106"/>
      <c r="AT133" s="106"/>
    </row>
    <row r="134" spans="8:46">
      <c r="M134" s="106"/>
      <c r="N134" s="106"/>
      <c r="O134" s="106"/>
      <c r="P134" s="106"/>
      <c r="Q134" s="106"/>
      <c r="R134" s="106"/>
      <c r="S134" s="106"/>
      <c r="T134" s="106"/>
      <c r="U134" s="106"/>
      <c r="V134" s="106"/>
      <c r="W134" s="106"/>
      <c r="X134" s="106"/>
      <c r="Y134" s="106"/>
      <c r="Z134" s="106"/>
      <c r="AA134" s="106"/>
      <c r="AB134" s="106"/>
      <c r="AC134" s="106"/>
      <c r="AD134" s="106"/>
      <c r="AE134" s="106"/>
      <c r="AF134" s="106"/>
      <c r="AG134" s="106"/>
      <c r="AH134" s="106"/>
      <c r="AI134" s="106"/>
      <c r="AJ134" s="106"/>
      <c r="AK134" s="106"/>
      <c r="AL134" s="106"/>
      <c r="AM134" s="106"/>
      <c r="AN134" s="106"/>
      <c r="AO134" s="106"/>
      <c r="AP134" s="106"/>
      <c r="AQ134" s="106"/>
      <c r="AR134" s="106"/>
      <c r="AS134" s="106"/>
      <c r="AT134" s="106"/>
    </row>
    <row r="135" spans="8:46">
      <c r="H135" s="106"/>
      <c r="I135" s="106"/>
      <c r="J135" s="106"/>
      <c r="K135" s="106"/>
      <c r="L135" s="106"/>
      <c r="M135" s="106"/>
      <c r="N135" s="106"/>
      <c r="O135" s="106"/>
      <c r="P135" s="106"/>
      <c r="Q135" s="106"/>
      <c r="R135" s="106"/>
      <c r="S135" s="106"/>
      <c r="T135" s="106"/>
      <c r="U135" s="106"/>
      <c r="V135" s="106"/>
      <c r="W135" s="106"/>
      <c r="X135" s="106"/>
      <c r="Y135" s="106"/>
      <c r="Z135" s="106"/>
      <c r="AA135" s="106"/>
      <c r="AB135" s="106"/>
      <c r="AC135" s="106"/>
      <c r="AD135" s="106"/>
      <c r="AE135" s="106"/>
      <c r="AF135" s="106"/>
      <c r="AG135" s="106"/>
      <c r="AH135" s="106"/>
      <c r="AI135" s="106"/>
      <c r="AJ135" s="106"/>
      <c r="AK135" s="106"/>
      <c r="AL135" s="106"/>
      <c r="AM135" s="106"/>
      <c r="AN135" s="106"/>
      <c r="AO135" s="106"/>
      <c r="AP135" s="106"/>
      <c r="AQ135" s="106"/>
      <c r="AR135" s="106"/>
      <c r="AS135" s="106"/>
      <c r="AT135" s="106"/>
    </row>
    <row r="136" spans="8:46">
      <c r="H136" s="106"/>
      <c r="I136" s="106"/>
      <c r="J136" s="106"/>
      <c r="K136" s="106"/>
      <c r="L136" s="106"/>
      <c r="M136" s="106"/>
      <c r="N136" s="106"/>
      <c r="O136" s="106"/>
      <c r="P136" s="106"/>
      <c r="Q136" s="106"/>
      <c r="R136" s="106"/>
      <c r="S136" s="106"/>
      <c r="T136" s="106"/>
      <c r="U136" s="106"/>
      <c r="V136" s="106"/>
      <c r="W136" s="106"/>
      <c r="X136" s="106"/>
      <c r="Y136" s="106"/>
      <c r="Z136" s="106"/>
      <c r="AA136" s="106"/>
      <c r="AB136" s="106"/>
      <c r="AC136" s="106"/>
      <c r="AD136" s="106"/>
      <c r="AE136" s="106"/>
      <c r="AF136" s="106"/>
      <c r="AG136" s="106"/>
      <c r="AH136" s="106"/>
      <c r="AI136" s="106"/>
      <c r="AJ136" s="106"/>
      <c r="AK136" s="106"/>
      <c r="AL136" s="106"/>
      <c r="AM136" s="106"/>
      <c r="AN136" s="106"/>
      <c r="AO136" s="106"/>
      <c r="AP136" s="106"/>
      <c r="AQ136" s="106"/>
      <c r="AR136" s="106"/>
      <c r="AS136" s="106"/>
      <c r="AT136" s="106"/>
    </row>
    <row r="137" spans="8:46">
      <c r="H137" s="106"/>
      <c r="I137" s="106"/>
      <c r="J137" s="106"/>
      <c r="K137" s="106"/>
      <c r="L137" s="106"/>
      <c r="M137" s="106"/>
      <c r="N137" s="106"/>
      <c r="O137" s="106"/>
      <c r="P137" s="106"/>
      <c r="Q137" s="106"/>
      <c r="R137" s="106"/>
      <c r="S137" s="106"/>
      <c r="T137" s="106"/>
      <c r="U137" s="106"/>
      <c r="V137" s="106"/>
      <c r="W137" s="106"/>
      <c r="X137" s="106"/>
      <c r="Y137" s="106"/>
      <c r="Z137" s="106"/>
      <c r="AA137" s="106"/>
      <c r="AB137" s="106"/>
      <c r="AC137" s="106"/>
      <c r="AD137" s="106"/>
      <c r="AE137" s="106"/>
      <c r="AF137" s="106"/>
      <c r="AG137" s="106"/>
      <c r="AH137" s="106"/>
      <c r="AI137" s="106"/>
      <c r="AJ137" s="106"/>
      <c r="AK137" s="106"/>
      <c r="AL137" s="106"/>
      <c r="AM137" s="106"/>
      <c r="AN137" s="106"/>
      <c r="AO137" s="106"/>
      <c r="AP137" s="106"/>
      <c r="AQ137" s="106"/>
      <c r="AR137" s="106"/>
      <c r="AS137" s="106"/>
      <c r="AT137" s="106"/>
    </row>
    <row r="138" spans="8:46">
      <c r="H138" s="106"/>
      <c r="I138" s="106"/>
      <c r="J138" s="106"/>
      <c r="K138" s="106"/>
      <c r="L138" s="106"/>
      <c r="M138" s="106"/>
      <c r="N138" s="106"/>
      <c r="O138" s="106"/>
      <c r="P138" s="106"/>
      <c r="Q138" s="106"/>
      <c r="R138" s="106"/>
      <c r="S138" s="106"/>
      <c r="T138" s="106"/>
      <c r="U138" s="106"/>
      <c r="V138" s="106"/>
      <c r="W138" s="106"/>
      <c r="X138" s="106"/>
      <c r="Y138" s="106"/>
      <c r="Z138" s="106"/>
      <c r="AA138" s="106"/>
      <c r="AB138" s="106"/>
      <c r="AC138" s="106"/>
      <c r="AD138" s="106"/>
      <c r="AE138" s="106"/>
      <c r="AF138" s="106"/>
    </row>
    <row r="139" spans="8:46">
      <c r="H139" s="106"/>
      <c r="I139" s="106"/>
      <c r="J139" s="106"/>
      <c r="K139" s="106"/>
      <c r="L139" s="106"/>
      <c r="M139" s="106"/>
      <c r="N139" s="106"/>
      <c r="O139" s="106"/>
      <c r="P139" s="106"/>
      <c r="Q139" s="106"/>
      <c r="R139" s="106"/>
      <c r="S139" s="106"/>
      <c r="T139" s="106"/>
      <c r="U139" s="106"/>
      <c r="V139" s="106"/>
      <c r="W139" s="106"/>
      <c r="X139" s="106"/>
      <c r="Y139" s="106"/>
      <c r="Z139" s="106"/>
      <c r="AA139" s="106"/>
      <c r="AB139" s="106"/>
      <c r="AC139" s="106"/>
      <c r="AD139" s="106"/>
      <c r="AE139" s="106"/>
      <c r="AF139" s="106"/>
    </row>
    <row r="140" spans="8:46">
      <c r="H140" s="106"/>
      <c r="I140" s="106"/>
      <c r="J140" s="106"/>
      <c r="K140" s="106"/>
      <c r="L140" s="106"/>
      <c r="M140" s="106"/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</row>
    <row r="141" spans="8:46">
      <c r="H141" s="106"/>
      <c r="I141" s="106"/>
      <c r="J141" s="106"/>
      <c r="K141" s="106"/>
      <c r="L141" s="106"/>
      <c r="M141" s="106"/>
      <c r="N141" s="106"/>
      <c r="O141" s="106"/>
      <c r="P141" s="106"/>
      <c r="Q141" s="106"/>
      <c r="R141" s="106"/>
      <c r="S141" s="106"/>
      <c r="T141" s="106"/>
      <c r="U141" s="106"/>
      <c r="V141" s="106"/>
      <c r="W141" s="106"/>
      <c r="X141" s="106"/>
      <c r="Y141" s="106"/>
      <c r="Z141" s="106"/>
      <c r="AA141" s="106"/>
      <c r="AB141" s="106"/>
      <c r="AC141" s="106"/>
      <c r="AD141" s="106"/>
      <c r="AE141" s="106"/>
      <c r="AF141" s="106"/>
    </row>
    <row r="142" spans="8:46">
      <c r="H142" s="106"/>
      <c r="I142" s="106"/>
      <c r="J142" s="106"/>
      <c r="K142" s="106"/>
      <c r="L142" s="106"/>
      <c r="M142" s="106"/>
      <c r="N142" s="106"/>
      <c r="O142" s="106"/>
      <c r="P142" s="106"/>
      <c r="Q142" s="106"/>
      <c r="R142" s="106"/>
      <c r="S142" s="106"/>
      <c r="T142" s="106"/>
      <c r="U142" s="106"/>
      <c r="V142" s="106"/>
      <c r="W142" s="106"/>
      <c r="X142" s="106"/>
      <c r="Y142" s="106"/>
      <c r="Z142" s="106"/>
      <c r="AA142" s="106"/>
      <c r="AB142" s="106"/>
      <c r="AC142" s="106"/>
      <c r="AD142" s="106"/>
      <c r="AE142" s="106"/>
      <c r="AF142" s="106"/>
    </row>
    <row r="143" spans="8:46">
      <c r="H143" s="106"/>
      <c r="I143" s="106"/>
      <c r="J143" s="106"/>
      <c r="K143" s="106"/>
      <c r="L143" s="106"/>
      <c r="M143" s="106"/>
      <c r="N143" s="106"/>
      <c r="O143" s="106"/>
      <c r="P143" s="106"/>
      <c r="Q143" s="106"/>
      <c r="R143" s="106"/>
      <c r="S143" s="106"/>
      <c r="T143" s="106"/>
      <c r="U143" s="106"/>
      <c r="V143" s="106"/>
      <c r="W143" s="106"/>
      <c r="X143" s="106"/>
      <c r="Y143" s="106"/>
      <c r="Z143" s="106"/>
      <c r="AA143" s="106"/>
      <c r="AB143" s="106"/>
      <c r="AC143" s="106"/>
      <c r="AD143" s="106"/>
      <c r="AE143" s="106"/>
      <c r="AF143" s="106"/>
    </row>
    <row r="144" spans="8:46">
      <c r="H144" s="106"/>
      <c r="I144" s="106"/>
      <c r="J144" s="106"/>
      <c r="K144" s="106"/>
      <c r="L144" s="106"/>
      <c r="M144" s="106"/>
      <c r="N144" s="106"/>
      <c r="O144" s="106"/>
      <c r="P144" s="106"/>
      <c r="Q144" s="106"/>
      <c r="R144" s="106"/>
      <c r="S144" s="106"/>
      <c r="T144" s="106"/>
      <c r="U144" s="106"/>
      <c r="V144" s="106"/>
      <c r="W144" s="106"/>
      <c r="X144" s="106"/>
      <c r="Y144" s="106"/>
      <c r="Z144" s="106"/>
      <c r="AA144" s="106"/>
      <c r="AB144" s="106"/>
      <c r="AC144" s="106"/>
      <c r="AD144" s="106"/>
      <c r="AE144" s="106"/>
      <c r="AF144" s="106"/>
    </row>
    <row r="145" spans="8:32">
      <c r="H145" s="106"/>
      <c r="I145" s="106"/>
      <c r="J145" s="106"/>
      <c r="K145" s="106"/>
      <c r="L145" s="106"/>
      <c r="M145" s="106"/>
      <c r="N145" s="106"/>
      <c r="O145" s="106"/>
      <c r="P145" s="106"/>
      <c r="Q145" s="106"/>
      <c r="R145" s="106"/>
      <c r="S145" s="106"/>
      <c r="T145" s="106"/>
      <c r="U145" s="106"/>
      <c r="V145" s="106"/>
      <c r="W145" s="106"/>
      <c r="X145" s="106"/>
      <c r="Y145" s="106"/>
      <c r="Z145" s="106"/>
      <c r="AA145" s="106"/>
      <c r="AB145" s="106"/>
      <c r="AC145" s="106"/>
      <c r="AD145" s="106"/>
      <c r="AE145" s="106"/>
      <c r="AF145" s="106"/>
    </row>
    <row r="146" spans="8:32">
      <c r="H146" s="106"/>
      <c r="I146" s="106"/>
      <c r="J146" s="106"/>
      <c r="K146" s="106"/>
      <c r="L146" s="106"/>
      <c r="M146" s="106"/>
      <c r="N146" s="106"/>
      <c r="O146" s="106"/>
      <c r="P146" s="106"/>
      <c r="Q146" s="106"/>
      <c r="R146" s="106"/>
      <c r="S146" s="106"/>
      <c r="T146" s="106"/>
      <c r="U146" s="106"/>
      <c r="V146" s="106"/>
      <c r="W146" s="106"/>
      <c r="X146" s="106"/>
      <c r="Y146" s="106"/>
      <c r="Z146" s="106"/>
      <c r="AA146" s="106"/>
      <c r="AB146" s="106"/>
      <c r="AC146" s="106"/>
      <c r="AD146" s="106"/>
      <c r="AE146" s="106"/>
      <c r="AF146" s="106"/>
    </row>
    <row r="147" spans="8:32">
      <c r="H147" s="106"/>
      <c r="I147" s="106"/>
      <c r="J147" s="106"/>
      <c r="K147" s="106"/>
      <c r="L147" s="106"/>
      <c r="M147" s="106"/>
      <c r="N147" s="106"/>
      <c r="O147" s="106"/>
      <c r="P147" s="106"/>
      <c r="Q147" s="106"/>
      <c r="R147" s="106"/>
      <c r="S147" s="106"/>
      <c r="T147" s="106"/>
      <c r="U147" s="106"/>
      <c r="V147" s="106"/>
      <c r="W147" s="106"/>
      <c r="X147" s="106"/>
      <c r="Y147" s="106"/>
      <c r="Z147" s="106"/>
      <c r="AA147" s="106"/>
      <c r="AB147" s="106"/>
      <c r="AC147" s="106"/>
      <c r="AD147" s="106"/>
      <c r="AE147" s="106"/>
      <c r="AF147" s="106"/>
    </row>
    <row r="148" spans="8:32">
      <c r="H148" s="106"/>
      <c r="I148" s="106"/>
      <c r="J148" s="106"/>
      <c r="K148" s="106"/>
      <c r="L148" s="106"/>
      <c r="M148" s="106"/>
      <c r="N148" s="106"/>
      <c r="O148" s="106"/>
      <c r="P148" s="106"/>
      <c r="Q148" s="106"/>
      <c r="R148" s="106"/>
      <c r="S148" s="106"/>
      <c r="T148" s="106"/>
      <c r="U148" s="106"/>
      <c r="V148" s="106"/>
      <c r="W148" s="106"/>
      <c r="X148" s="106"/>
      <c r="Y148" s="106"/>
      <c r="Z148" s="106"/>
      <c r="AA148" s="106"/>
      <c r="AB148" s="106"/>
      <c r="AC148" s="106"/>
      <c r="AD148" s="106"/>
      <c r="AE148" s="106"/>
      <c r="AF148" s="106"/>
    </row>
    <row r="149" spans="8:32"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  <c r="W149" s="106"/>
      <c r="X149" s="106"/>
      <c r="Y149" s="106"/>
      <c r="Z149" s="106"/>
      <c r="AA149" s="106"/>
      <c r="AB149" s="106"/>
      <c r="AC149" s="106"/>
      <c r="AD149" s="106"/>
      <c r="AE149" s="106"/>
      <c r="AF149" s="106"/>
    </row>
    <row r="150" spans="8:32"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  <c r="Z150" s="106"/>
      <c r="AA150" s="106"/>
      <c r="AB150" s="106"/>
      <c r="AC150" s="106"/>
      <c r="AD150" s="106"/>
      <c r="AE150" s="106"/>
      <c r="AF150" s="106"/>
    </row>
    <row r="151" spans="8:32">
      <c r="H151" s="106"/>
      <c r="I151" s="106"/>
      <c r="J151" s="106"/>
      <c r="K151" s="106"/>
      <c r="L151" s="106"/>
      <c r="M151" s="106"/>
      <c r="N151" s="106"/>
      <c r="O151" s="106"/>
      <c r="P151" s="106"/>
      <c r="Q151" s="106"/>
      <c r="R151" s="106"/>
      <c r="S151" s="106"/>
      <c r="T151" s="106"/>
      <c r="U151" s="106"/>
      <c r="V151" s="106"/>
      <c r="W151" s="106"/>
      <c r="X151" s="106"/>
      <c r="Y151" s="106"/>
      <c r="Z151" s="106"/>
      <c r="AA151" s="106"/>
      <c r="AB151" s="106"/>
      <c r="AC151" s="106"/>
      <c r="AD151" s="106"/>
      <c r="AE151" s="106"/>
      <c r="AF151" s="106"/>
    </row>
    <row r="152" spans="8:32">
      <c r="H152" s="106"/>
      <c r="I152" s="106"/>
      <c r="J152" s="106"/>
      <c r="K152" s="106"/>
      <c r="L152" s="106"/>
      <c r="M152" s="106"/>
      <c r="N152" s="106"/>
      <c r="O152" s="106"/>
      <c r="P152" s="106"/>
      <c r="Q152" s="106"/>
      <c r="R152" s="106"/>
      <c r="S152" s="106"/>
      <c r="T152" s="106"/>
      <c r="U152" s="106"/>
      <c r="V152" s="106"/>
      <c r="W152" s="106"/>
      <c r="X152" s="106"/>
      <c r="Y152" s="106"/>
      <c r="Z152" s="106"/>
      <c r="AA152" s="106"/>
      <c r="AB152" s="106"/>
      <c r="AC152" s="106"/>
      <c r="AD152" s="106"/>
      <c r="AE152" s="106"/>
      <c r="AF152" s="106"/>
    </row>
    <row r="153" spans="8:32">
      <c r="H153" s="106"/>
      <c r="I153" s="106"/>
      <c r="J153" s="106"/>
      <c r="K153" s="106"/>
      <c r="L153" s="106"/>
      <c r="M153" s="106"/>
      <c r="N153" s="106"/>
      <c r="O153" s="106"/>
      <c r="P153" s="106"/>
      <c r="Q153" s="106"/>
      <c r="R153" s="106"/>
      <c r="S153" s="106"/>
      <c r="T153" s="106"/>
      <c r="U153" s="106"/>
      <c r="V153" s="106"/>
      <c r="W153" s="106"/>
      <c r="X153" s="106"/>
      <c r="Y153" s="106"/>
      <c r="Z153" s="106"/>
      <c r="AA153" s="106"/>
      <c r="AB153" s="106"/>
      <c r="AC153" s="106"/>
      <c r="AD153" s="106"/>
      <c r="AE153" s="106"/>
      <c r="AF153" s="106"/>
    </row>
    <row r="154" spans="8:32">
      <c r="H154" s="106"/>
      <c r="I154" s="106"/>
      <c r="J154" s="106"/>
      <c r="K154" s="106"/>
      <c r="L154" s="106"/>
      <c r="M154" s="106"/>
      <c r="N154" s="106"/>
      <c r="O154" s="106"/>
      <c r="P154" s="106"/>
      <c r="Q154" s="106"/>
      <c r="R154" s="106"/>
      <c r="S154" s="106"/>
      <c r="T154" s="106"/>
      <c r="U154" s="106"/>
      <c r="V154" s="106"/>
      <c r="W154" s="106"/>
      <c r="X154" s="106"/>
      <c r="Y154" s="106"/>
      <c r="Z154" s="106"/>
      <c r="AA154" s="106"/>
      <c r="AB154" s="106"/>
      <c r="AC154" s="106"/>
      <c r="AD154" s="106"/>
      <c r="AE154" s="106"/>
      <c r="AF154" s="106"/>
    </row>
    <row r="155" spans="8:32">
      <c r="H155" s="106"/>
      <c r="I155" s="106"/>
      <c r="J155" s="106"/>
      <c r="K155" s="106"/>
      <c r="L155" s="106"/>
      <c r="M155" s="106"/>
      <c r="N155" s="106"/>
      <c r="O155" s="106"/>
      <c r="P155" s="106"/>
      <c r="Q155" s="106"/>
      <c r="R155" s="106"/>
      <c r="S155" s="106"/>
      <c r="T155" s="106"/>
      <c r="U155" s="106"/>
      <c r="V155" s="106"/>
      <c r="W155" s="106"/>
      <c r="X155" s="106"/>
      <c r="Y155" s="106"/>
      <c r="Z155" s="106"/>
      <c r="AA155" s="106"/>
      <c r="AB155" s="106"/>
      <c r="AC155" s="106"/>
      <c r="AD155" s="106"/>
      <c r="AE155" s="106"/>
      <c r="AF155" s="106"/>
    </row>
    <row r="156" spans="8:32">
      <c r="H156" s="106"/>
      <c r="I156" s="106"/>
      <c r="J156" s="106"/>
      <c r="K156" s="106"/>
      <c r="L156" s="106"/>
      <c r="M156" s="106"/>
      <c r="N156" s="106"/>
      <c r="O156" s="106"/>
      <c r="P156" s="106"/>
      <c r="Q156" s="106"/>
      <c r="R156" s="106"/>
      <c r="S156" s="106"/>
      <c r="T156" s="106"/>
      <c r="U156" s="106"/>
      <c r="V156" s="106"/>
      <c r="W156" s="106"/>
      <c r="X156" s="106"/>
      <c r="Y156" s="106"/>
      <c r="Z156" s="106"/>
      <c r="AA156" s="106"/>
      <c r="AB156" s="106"/>
      <c r="AC156" s="106"/>
      <c r="AD156" s="106"/>
      <c r="AE156" s="106"/>
      <c r="AF156" s="106"/>
    </row>
    <row r="157" spans="8:32">
      <c r="H157" s="106"/>
      <c r="I157" s="106"/>
      <c r="J157" s="106"/>
      <c r="K157" s="106"/>
      <c r="L157" s="106"/>
      <c r="M157" s="106"/>
      <c r="N157" s="106"/>
      <c r="O157" s="106"/>
      <c r="P157" s="106"/>
      <c r="Q157" s="106"/>
      <c r="R157" s="106"/>
      <c r="S157" s="106"/>
      <c r="T157" s="106"/>
      <c r="U157" s="106"/>
      <c r="V157" s="106"/>
      <c r="W157" s="106"/>
      <c r="X157" s="106"/>
      <c r="Y157" s="106"/>
      <c r="Z157" s="106"/>
      <c r="AA157" s="106"/>
      <c r="AB157" s="106"/>
      <c r="AC157" s="106"/>
      <c r="AD157" s="106"/>
      <c r="AE157" s="106"/>
      <c r="AF157" s="106"/>
    </row>
    <row r="158" spans="8:32">
      <c r="H158" s="106"/>
      <c r="I158" s="106"/>
      <c r="J158" s="106"/>
      <c r="K158" s="106"/>
      <c r="L158" s="106"/>
      <c r="M158" s="106"/>
      <c r="N158" s="106"/>
      <c r="O158" s="106"/>
      <c r="P158" s="106"/>
      <c r="Q158" s="106"/>
      <c r="R158" s="106"/>
      <c r="S158" s="106"/>
      <c r="T158" s="106"/>
      <c r="U158" s="106"/>
      <c r="V158" s="106"/>
      <c r="W158" s="106"/>
      <c r="X158" s="106"/>
      <c r="Y158" s="106"/>
      <c r="Z158" s="106"/>
      <c r="AA158" s="106"/>
      <c r="AB158" s="106"/>
      <c r="AC158" s="106"/>
      <c r="AD158" s="106"/>
      <c r="AE158" s="106"/>
      <c r="AF158" s="106"/>
    </row>
    <row r="159" spans="8:32">
      <c r="H159" s="106"/>
      <c r="I159" s="106"/>
      <c r="J159" s="106"/>
      <c r="K159" s="106"/>
      <c r="L159" s="106"/>
      <c r="M159" s="106"/>
      <c r="N159" s="106"/>
      <c r="O159" s="106"/>
      <c r="P159" s="106"/>
      <c r="Q159" s="106"/>
      <c r="R159" s="106"/>
      <c r="S159" s="106"/>
      <c r="T159" s="106"/>
      <c r="U159" s="106"/>
      <c r="V159" s="106"/>
      <c r="W159" s="106"/>
      <c r="X159" s="106"/>
      <c r="Y159" s="106"/>
      <c r="Z159" s="106"/>
      <c r="AA159" s="106"/>
      <c r="AB159" s="106"/>
      <c r="AC159" s="106"/>
      <c r="AD159" s="106"/>
      <c r="AE159" s="106"/>
      <c r="AF159" s="106"/>
    </row>
    <row r="160" spans="8:32">
      <c r="H160" s="106"/>
      <c r="I160" s="106"/>
      <c r="J160" s="106"/>
      <c r="K160" s="106"/>
      <c r="L160" s="106"/>
      <c r="M160" s="106"/>
      <c r="N160" s="106"/>
      <c r="O160" s="106"/>
      <c r="P160" s="106"/>
      <c r="Q160" s="106"/>
      <c r="R160" s="106"/>
      <c r="S160" s="106"/>
      <c r="T160" s="106"/>
      <c r="U160" s="106"/>
      <c r="V160" s="106"/>
      <c r="W160" s="106"/>
      <c r="X160" s="106"/>
      <c r="Y160" s="106"/>
      <c r="Z160" s="106"/>
      <c r="AA160" s="106"/>
      <c r="AB160" s="106"/>
      <c r="AC160" s="106"/>
      <c r="AD160" s="106"/>
      <c r="AE160" s="106"/>
      <c r="AF160" s="106"/>
    </row>
    <row r="161" spans="8:32">
      <c r="H161" s="106"/>
      <c r="I161" s="106"/>
      <c r="J161" s="106"/>
      <c r="K161" s="106"/>
      <c r="L161" s="106"/>
      <c r="M161" s="106"/>
      <c r="N161" s="106"/>
      <c r="O161" s="106"/>
      <c r="P161" s="106"/>
      <c r="Q161" s="106"/>
      <c r="R161" s="106"/>
      <c r="S161" s="106"/>
      <c r="T161" s="106"/>
      <c r="U161" s="106"/>
      <c r="V161" s="106"/>
      <c r="W161" s="106"/>
      <c r="X161" s="106"/>
      <c r="Y161" s="106"/>
      <c r="Z161" s="106"/>
      <c r="AA161" s="106"/>
      <c r="AB161" s="106"/>
      <c r="AC161" s="106"/>
      <c r="AD161" s="106"/>
      <c r="AE161" s="106"/>
      <c r="AF161" s="106"/>
    </row>
    <row r="162" spans="8:32">
      <c r="H162" s="106"/>
      <c r="I162" s="106"/>
      <c r="J162" s="106"/>
      <c r="K162" s="106"/>
      <c r="L162" s="106"/>
      <c r="M162" s="106"/>
      <c r="N162" s="106"/>
      <c r="O162" s="106"/>
      <c r="P162" s="106"/>
      <c r="Q162" s="106"/>
      <c r="R162" s="106"/>
      <c r="S162" s="106"/>
      <c r="T162" s="106"/>
      <c r="U162" s="106"/>
      <c r="V162" s="106"/>
      <c r="W162" s="106"/>
      <c r="X162" s="106"/>
      <c r="Y162" s="106"/>
      <c r="Z162" s="106"/>
      <c r="AA162" s="106"/>
      <c r="AB162" s="106"/>
      <c r="AC162" s="106"/>
      <c r="AD162" s="106"/>
      <c r="AE162" s="106"/>
      <c r="AF162" s="106"/>
    </row>
    <row r="163" spans="8:32">
      <c r="H163" s="106"/>
      <c r="I163" s="106"/>
      <c r="J163" s="106"/>
      <c r="K163" s="106"/>
      <c r="L163" s="106"/>
      <c r="M163" s="106"/>
      <c r="N163" s="106"/>
      <c r="O163" s="106"/>
      <c r="P163" s="106"/>
      <c r="Q163" s="106"/>
      <c r="R163" s="106"/>
      <c r="S163" s="106"/>
      <c r="T163" s="106"/>
      <c r="U163" s="106"/>
      <c r="V163" s="106"/>
      <c r="W163" s="106"/>
      <c r="X163" s="106"/>
      <c r="Y163" s="106"/>
      <c r="Z163" s="106"/>
      <c r="AA163" s="106"/>
      <c r="AB163" s="106"/>
      <c r="AC163" s="106"/>
      <c r="AD163" s="106"/>
      <c r="AE163" s="106"/>
      <c r="AF163" s="106"/>
    </row>
    <row r="164" spans="8:32">
      <c r="H164" s="106"/>
      <c r="I164" s="106"/>
      <c r="J164" s="106"/>
      <c r="K164" s="106"/>
      <c r="L164" s="106"/>
      <c r="M164" s="106"/>
      <c r="N164" s="106"/>
      <c r="O164" s="106"/>
      <c r="P164" s="106"/>
      <c r="Q164" s="106"/>
      <c r="R164" s="106"/>
      <c r="S164" s="106"/>
      <c r="T164" s="106"/>
      <c r="U164" s="106"/>
      <c r="V164" s="106"/>
      <c r="W164" s="106"/>
      <c r="X164" s="106"/>
      <c r="Y164" s="106"/>
      <c r="Z164" s="106"/>
      <c r="AA164" s="106"/>
      <c r="AB164" s="106"/>
      <c r="AC164" s="106"/>
      <c r="AD164" s="106"/>
      <c r="AE164" s="106"/>
      <c r="AF164" s="106"/>
    </row>
    <row r="165" spans="8:32">
      <c r="H165" s="106"/>
      <c r="I165" s="106"/>
      <c r="J165" s="106"/>
      <c r="K165" s="106"/>
      <c r="L165" s="106"/>
      <c r="M165" s="106"/>
      <c r="N165" s="106"/>
      <c r="O165" s="106"/>
      <c r="P165" s="106"/>
      <c r="Q165" s="106"/>
      <c r="R165" s="106"/>
      <c r="S165" s="106"/>
      <c r="T165" s="106"/>
      <c r="U165" s="106"/>
      <c r="V165" s="106"/>
      <c r="W165" s="106"/>
      <c r="X165" s="106"/>
      <c r="Y165" s="106"/>
      <c r="Z165" s="106"/>
      <c r="AA165" s="106"/>
      <c r="AB165" s="106"/>
      <c r="AC165" s="106"/>
      <c r="AD165" s="106"/>
      <c r="AE165" s="106"/>
      <c r="AF165" s="106"/>
    </row>
    <row r="166" spans="8:32">
      <c r="H166" s="106"/>
      <c r="I166" s="106"/>
      <c r="J166" s="106"/>
      <c r="K166" s="106"/>
      <c r="L166" s="106"/>
      <c r="M166" s="106"/>
      <c r="N166" s="106"/>
      <c r="O166" s="106"/>
      <c r="P166" s="106"/>
      <c r="Q166" s="106"/>
      <c r="R166" s="106"/>
      <c r="S166" s="106"/>
      <c r="T166" s="106"/>
      <c r="U166" s="106"/>
      <c r="V166" s="106"/>
      <c r="W166" s="106"/>
      <c r="X166" s="106"/>
      <c r="Y166" s="106"/>
      <c r="Z166" s="106"/>
      <c r="AA166" s="106"/>
      <c r="AB166" s="106"/>
      <c r="AC166" s="106"/>
      <c r="AD166" s="106"/>
      <c r="AE166" s="106"/>
      <c r="AF166" s="106"/>
    </row>
    <row r="167" spans="8:32">
      <c r="H167" s="106"/>
      <c r="I167" s="106"/>
      <c r="J167" s="106"/>
      <c r="K167" s="106"/>
      <c r="L167" s="106"/>
      <c r="M167" s="106"/>
      <c r="N167" s="106"/>
      <c r="O167" s="106"/>
      <c r="P167" s="106"/>
      <c r="Q167" s="106"/>
      <c r="R167" s="106"/>
      <c r="S167" s="106"/>
      <c r="T167" s="106"/>
      <c r="U167" s="106"/>
      <c r="V167" s="106"/>
      <c r="W167" s="106"/>
      <c r="X167" s="106"/>
      <c r="Y167" s="106"/>
      <c r="Z167" s="106"/>
      <c r="AA167" s="106"/>
      <c r="AB167" s="106"/>
      <c r="AC167" s="106"/>
      <c r="AD167" s="106"/>
      <c r="AE167" s="106"/>
      <c r="AF167" s="106"/>
    </row>
    <row r="168" spans="8:32">
      <c r="H168" s="106"/>
      <c r="I168" s="106"/>
      <c r="J168" s="106"/>
      <c r="K168" s="106"/>
      <c r="L168" s="106"/>
      <c r="M168" s="106"/>
      <c r="N168" s="106"/>
      <c r="O168" s="106"/>
      <c r="P168" s="106"/>
      <c r="Q168" s="106"/>
      <c r="R168" s="106"/>
      <c r="S168" s="106"/>
      <c r="T168" s="106"/>
      <c r="U168" s="106"/>
      <c r="V168" s="106"/>
      <c r="W168" s="106"/>
      <c r="X168" s="106"/>
      <c r="Y168" s="106"/>
      <c r="Z168" s="106"/>
      <c r="AA168" s="106"/>
      <c r="AB168" s="106"/>
      <c r="AC168" s="106"/>
      <c r="AD168" s="106"/>
      <c r="AE168" s="106"/>
      <c r="AF168" s="106"/>
    </row>
    <row r="169" spans="8:32">
      <c r="H169" s="106"/>
      <c r="I169" s="106"/>
      <c r="J169" s="106"/>
      <c r="K169" s="106"/>
      <c r="L169" s="106"/>
      <c r="M169" s="106"/>
      <c r="N169" s="106"/>
      <c r="O169" s="106"/>
      <c r="P169" s="106"/>
      <c r="Q169" s="106"/>
      <c r="R169" s="106"/>
      <c r="S169" s="106"/>
      <c r="T169" s="106"/>
      <c r="U169" s="106"/>
      <c r="V169" s="106"/>
      <c r="W169" s="106"/>
      <c r="X169" s="106"/>
      <c r="Y169" s="106"/>
      <c r="Z169" s="106"/>
      <c r="AA169" s="106"/>
      <c r="AB169" s="106"/>
      <c r="AC169" s="106"/>
      <c r="AD169" s="106"/>
      <c r="AE169" s="106"/>
      <c r="AF169" s="106"/>
    </row>
    <row r="170" spans="8:32">
      <c r="H170" s="106"/>
      <c r="I170" s="106"/>
      <c r="J170" s="106"/>
      <c r="K170" s="106"/>
      <c r="L170" s="106"/>
      <c r="M170" s="106"/>
      <c r="N170" s="106"/>
      <c r="O170" s="106"/>
      <c r="P170" s="106"/>
      <c r="Q170" s="106"/>
      <c r="R170" s="106"/>
      <c r="S170" s="106"/>
      <c r="T170" s="106"/>
      <c r="U170" s="106"/>
      <c r="V170" s="106"/>
      <c r="W170" s="106"/>
      <c r="X170" s="106"/>
      <c r="Y170" s="106"/>
      <c r="Z170" s="106"/>
      <c r="AA170" s="106"/>
      <c r="AB170" s="106"/>
      <c r="AC170" s="106"/>
      <c r="AD170" s="106"/>
      <c r="AE170" s="106"/>
      <c r="AF170" s="106"/>
    </row>
    <row r="171" spans="8:32">
      <c r="H171" s="106"/>
      <c r="I171" s="106"/>
      <c r="J171" s="106"/>
      <c r="K171" s="106"/>
      <c r="L171" s="106"/>
      <c r="M171" s="106"/>
      <c r="N171" s="106"/>
      <c r="O171" s="106"/>
      <c r="P171" s="106"/>
      <c r="Q171" s="106"/>
      <c r="R171" s="106"/>
      <c r="S171" s="106"/>
      <c r="T171" s="106"/>
      <c r="U171" s="106"/>
      <c r="V171" s="106"/>
      <c r="W171" s="106"/>
      <c r="X171" s="106"/>
      <c r="Y171" s="106"/>
      <c r="Z171" s="106"/>
      <c r="AA171" s="106"/>
      <c r="AB171" s="106"/>
      <c r="AC171" s="106"/>
      <c r="AD171" s="106"/>
      <c r="AE171" s="106"/>
      <c r="AF171" s="106"/>
    </row>
    <row r="172" spans="8:32">
      <c r="H172" s="106"/>
      <c r="I172" s="106"/>
      <c r="J172" s="106"/>
      <c r="K172" s="106"/>
      <c r="L172" s="106"/>
      <c r="M172" s="106"/>
      <c r="N172" s="106"/>
      <c r="O172" s="106"/>
      <c r="P172" s="106"/>
      <c r="Q172" s="106"/>
      <c r="R172" s="106"/>
      <c r="S172" s="106"/>
      <c r="T172" s="106"/>
      <c r="U172" s="106"/>
      <c r="V172" s="106"/>
      <c r="W172" s="106"/>
      <c r="X172" s="106"/>
      <c r="Y172" s="106"/>
      <c r="Z172" s="106"/>
      <c r="AA172" s="106"/>
      <c r="AB172" s="106"/>
      <c r="AC172" s="106"/>
      <c r="AD172" s="106"/>
      <c r="AE172" s="106"/>
      <c r="AF172" s="106"/>
    </row>
    <row r="173" spans="8:32">
      <c r="H173" s="106"/>
      <c r="I173" s="106"/>
      <c r="J173" s="106"/>
      <c r="K173" s="106"/>
      <c r="L173" s="106"/>
      <c r="M173" s="106"/>
      <c r="N173" s="106"/>
      <c r="O173" s="106"/>
      <c r="P173" s="106"/>
      <c r="Q173" s="106"/>
      <c r="R173" s="106"/>
      <c r="S173" s="106"/>
      <c r="T173" s="106"/>
      <c r="U173" s="106"/>
      <c r="V173" s="106"/>
      <c r="W173" s="106"/>
      <c r="X173" s="106"/>
      <c r="Y173" s="106"/>
      <c r="Z173" s="106"/>
      <c r="AA173" s="106"/>
      <c r="AB173" s="106"/>
      <c r="AC173" s="106"/>
      <c r="AD173" s="106"/>
      <c r="AE173" s="106"/>
      <c r="AF173" s="106"/>
    </row>
    <row r="174" spans="8:32">
      <c r="H174" s="106"/>
      <c r="I174" s="106"/>
      <c r="J174" s="106"/>
      <c r="K174" s="106"/>
      <c r="L174" s="106"/>
      <c r="M174" s="106"/>
      <c r="N174" s="106"/>
      <c r="O174" s="106"/>
      <c r="P174" s="106"/>
      <c r="Q174" s="106"/>
      <c r="R174" s="106"/>
      <c r="S174" s="106"/>
      <c r="T174" s="106"/>
      <c r="U174" s="106"/>
      <c r="V174" s="106"/>
      <c r="W174" s="106"/>
      <c r="X174" s="106"/>
      <c r="Y174" s="106"/>
      <c r="Z174" s="106"/>
      <c r="AA174" s="106"/>
      <c r="AB174" s="106"/>
      <c r="AC174" s="106"/>
      <c r="AD174" s="106"/>
      <c r="AE174" s="106"/>
      <c r="AF174" s="106"/>
    </row>
    <row r="175" spans="8:32">
      <c r="H175" s="106"/>
      <c r="I175" s="106"/>
      <c r="J175" s="106"/>
      <c r="K175" s="106"/>
      <c r="L175" s="106"/>
      <c r="M175" s="106"/>
      <c r="N175" s="106"/>
      <c r="O175" s="106"/>
      <c r="P175" s="106"/>
      <c r="Q175" s="106"/>
      <c r="R175" s="106"/>
      <c r="S175" s="106"/>
      <c r="T175" s="106"/>
      <c r="U175" s="106"/>
      <c r="V175" s="106"/>
      <c r="W175" s="106"/>
      <c r="X175" s="106"/>
      <c r="Y175" s="106"/>
      <c r="Z175" s="106"/>
      <c r="AA175" s="106"/>
      <c r="AB175" s="106"/>
      <c r="AC175" s="106"/>
      <c r="AD175" s="106"/>
      <c r="AE175" s="106"/>
      <c r="AF175" s="106"/>
    </row>
    <row r="176" spans="8:32">
      <c r="H176" s="106"/>
      <c r="I176" s="106"/>
      <c r="J176" s="106"/>
      <c r="K176" s="106"/>
      <c r="L176" s="106"/>
      <c r="M176" s="106"/>
      <c r="N176" s="106"/>
      <c r="O176" s="106"/>
      <c r="P176" s="106"/>
      <c r="Q176" s="106"/>
      <c r="R176" s="106"/>
      <c r="S176" s="106"/>
      <c r="T176" s="106"/>
      <c r="U176" s="106"/>
      <c r="V176" s="106"/>
      <c r="W176" s="106"/>
      <c r="X176" s="106"/>
      <c r="Y176" s="106"/>
      <c r="Z176" s="106"/>
      <c r="AA176" s="106"/>
      <c r="AB176" s="106"/>
      <c r="AC176" s="106"/>
      <c r="AD176" s="106"/>
      <c r="AE176" s="106"/>
      <c r="AF176" s="106"/>
    </row>
    <row r="177" spans="8:32">
      <c r="H177" s="106"/>
      <c r="I177" s="106"/>
      <c r="J177" s="106"/>
      <c r="K177" s="106"/>
      <c r="L177" s="106"/>
      <c r="M177" s="106"/>
      <c r="N177" s="106"/>
      <c r="O177" s="106"/>
      <c r="P177" s="106"/>
      <c r="Q177" s="106"/>
      <c r="R177" s="106"/>
      <c r="S177" s="106"/>
      <c r="T177" s="106"/>
      <c r="U177" s="106"/>
      <c r="V177" s="106"/>
      <c r="W177" s="106"/>
      <c r="X177" s="106"/>
      <c r="Y177" s="106"/>
      <c r="Z177" s="106"/>
      <c r="AA177" s="106"/>
      <c r="AB177" s="106"/>
      <c r="AC177" s="106"/>
      <c r="AD177" s="106"/>
      <c r="AE177" s="106"/>
      <c r="AF177" s="106"/>
    </row>
    <row r="178" spans="8:32">
      <c r="H178" s="106"/>
      <c r="I178" s="106"/>
      <c r="J178" s="106"/>
      <c r="K178" s="106"/>
      <c r="L178" s="106"/>
      <c r="M178" s="106"/>
      <c r="N178" s="106"/>
      <c r="O178" s="106"/>
      <c r="P178" s="106"/>
      <c r="Q178" s="106"/>
      <c r="R178" s="106"/>
      <c r="S178" s="106"/>
      <c r="T178" s="106"/>
      <c r="U178" s="106"/>
      <c r="V178" s="106"/>
      <c r="W178" s="106"/>
      <c r="X178" s="106"/>
      <c r="Y178" s="106"/>
      <c r="Z178" s="106"/>
      <c r="AA178" s="106"/>
      <c r="AB178" s="106"/>
      <c r="AC178" s="106"/>
      <c r="AD178" s="106"/>
      <c r="AE178" s="106"/>
      <c r="AF178" s="106"/>
    </row>
    <row r="179" spans="8:32">
      <c r="H179" s="106"/>
      <c r="I179" s="106"/>
      <c r="J179" s="106"/>
      <c r="K179" s="106"/>
      <c r="L179" s="106"/>
      <c r="M179" s="106"/>
      <c r="N179" s="106"/>
      <c r="O179" s="106"/>
      <c r="P179" s="106"/>
      <c r="Q179" s="106"/>
      <c r="R179" s="106"/>
      <c r="S179" s="106"/>
      <c r="T179" s="106"/>
      <c r="U179" s="106"/>
      <c r="V179" s="106"/>
      <c r="W179" s="106"/>
      <c r="X179" s="106"/>
      <c r="Y179" s="106"/>
      <c r="Z179" s="106"/>
      <c r="AA179" s="106"/>
      <c r="AB179" s="106"/>
      <c r="AC179" s="106"/>
      <c r="AD179" s="106"/>
      <c r="AE179" s="106"/>
      <c r="AF179" s="106"/>
    </row>
    <row r="180" spans="8:32">
      <c r="H180" s="106"/>
      <c r="I180" s="106"/>
      <c r="J180" s="106"/>
      <c r="K180" s="106"/>
      <c r="L180" s="106"/>
      <c r="M180" s="106"/>
      <c r="N180" s="106"/>
      <c r="O180" s="106"/>
      <c r="P180" s="106"/>
      <c r="Q180" s="106"/>
      <c r="R180" s="106"/>
      <c r="S180" s="106"/>
      <c r="T180" s="106"/>
      <c r="U180" s="106"/>
      <c r="V180" s="106"/>
      <c r="W180" s="106"/>
      <c r="X180" s="106"/>
      <c r="Y180" s="106"/>
      <c r="Z180" s="106"/>
      <c r="AA180" s="106"/>
      <c r="AB180" s="106"/>
      <c r="AC180" s="106"/>
      <c r="AD180" s="106"/>
      <c r="AE180" s="106"/>
      <c r="AF180" s="106"/>
    </row>
    <row r="181" spans="8:32">
      <c r="H181" s="106"/>
      <c r="I181" s="106"/>
      <c r="J181" s="106"/>
      <c r="K181" s="106"/>
      <c r="L181" s="106"/>
      <c r="M181" s="106"/>
      <c r="N181" s="106"/>
      <c r="O181" s="106"/>
      <c r="P181" s="106"/>
      <c r="Q181" s="106"/>
      <c r="R181" s="106"/>
      <c r="S181" s="106"/>
      <c r="T181" s="106"/>
      <c r="U181" s="106"/>
      <c r="V181" s="106"/>
      <c r="W181" s="106"/>
      <c r="X181" s="106"/>
      <c r="Y181" s="106"/>
      <c r="Z181" s="106"/>
      <c r="AA181" s="106"/>
      <c r="AB181" s="106"/>
      <c r="AC181" s="106"/>
      <c r="AD181" s="106"/>
      <c r="AE181" s="106"/>
      <c r="AF181" s="106"/>
    </row>
    <row r="182" spans="8:32">
      <c r="H182" s="106"/>
      <c r="I182" s="106"/>
      <c r="J182" s="106"/>
      <c r="K182" s="106"/>
      <c r="L182" s="106"/>
      <c r="M182" s="106"/>
      <c r="N182" s="106"/>
      <c r="O182" s="106"/>
      <c r="P182" s="106"/>
      <c r="Q182" s="106"/>
      <c r="R182" s="106"/>
      <c r="S182" s="106"/>
      <c r="T182" s="106"/>
      <c r="U182" s="106"/>
      <c r="V182" s="106"/>
      <c r="W182" s="106"/>
      <c r="X182" s="106"/>
      <c r="Y182" s="106"/>
      <c r="Z182" s="106"/>
      <c r="AA182" s="106"/>
      <c r="AB182" s="106"/>
      <c r="AC182" s="106"/>
      <c r="AD182" s="106"/>
      <c r="AE182" s="106"/>
      <c r="AF182" s="106"/>
    </row>
    <row r="183" spans="8:32">
      <c r="H183" s="106"/>
      <c r="I183" s="106"/>
      <c r="J183" s="106"/>
      <c r="K183" s="106"/>
      <c r="L183" s="106"/>
      <c r="M183" s="106"/>
      <c r="N183" s="106"/>
      <c r="O183" s="106"/>
      <c r="P183" s="106"/>
      <c r="Q183" s="106"/>
      <c r="R183" s="106"/>
      <c r="S183" s="106"/>
      <c r="T183" s="106"/>
      <c r="U183" s="106"/>
      <c r="V183" s="106"/>
      <c r="W183" s="106"/>
      <c r="X183" s="106"/>
      <c r="Y183" s="106"/>
      <c r="Z183" s="106"/>
      <c r="AA183" s="106"/>
      <c r="AB183" s="106"/>
      <c r="AC183" s="106"/>
      <c r="AD183" s="106"/>
      <c r="AE183" s="106"/>
      <c r="AF183" s="106"/>
    </row>
    <row r="184" spans="8:32"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  <c r="Z184" s="106"/>
      <c r="AA184" s="106"/>
      <c r="AB184" s="106"/>
      <c r="AC184" s="106"/>
      <c r="AD184" s="106"/>
      <c r="AE184" s="106"/>
      <c r="AF184" s="106"/>
    </row>
    <row r="185" spans="8:32">
      <c r="H185" s="106"/>
      <c r="I185" s="106"/>
      <c r="J185" s="106"/>
      <c r="K185" s="106"/>
      <c r="L185" s="106"/>
      <c r="M185" s="106"/>
      <c r="N185" s="106"/>
      <c r="O185" s="106"/>
      <c r="P185" s="106"/>
      <c r="Q185" s="106"/>
      <c r="R185" s="106"/>
      <c r="S185" s="106"/>
      <c r="T185" s="106"/>
      <c r="U185" s="106"/>
      <c r="V185" s="106"/>
      <c r="W185" s="106"/>
      <c r="X185" s="106"/>
      <c r="Y185" s="106"/>
      <c r="Z185" s="106"/>
      <c r="AA185" s="106"/>
      <c r="AB185" s="106"/>
      <c r="AC185" s="106"/>
      <c r="AD185" s="106"/>
      <c r="AE185" s="106"/>
      <c r="AF185" s="106"/>
    </row>
    <row r="186" spans="8:32">
      <c r="H186" s="106"/>
      <c r="I186" s="106"/>
      <c r="J186" s="106"/>
      <c r="K186" s="106"/>
      <c r="L186" s="106"/>
      <c r="M186" s="106"/>
      <c r="N186" s="106"/>
      <c r="O186" s="106"/>
      <c r="P186" s="106"/>
      <c r="Q186" s="106"/>
      <c r="R186" s="106"/>
      <c r="S186" s="106"/>
      <c r="T186" s="106"/>
      <c r="U186" s="106"/>
      <c r="V186" s="106"/>
      <c r="W186" s="106"/>
      <c r="X186" s="106"/>
      <c r="Y186" s="106"/>
      <c r="Z186" s="106"/>
      <c r="AA186" s="106"/>
      <c r="AB186" s="106"/>
      <c r="AC186" s="106"/>
      <c r="AD186" s="106"/>
      <c r="AE186" s="106"/>
      <c r="AF186" s="106"/>
    </row>
    <row r="187" spans="8:32">
      <c r="H187" s="106"/>
      <c r="I187" s="106"/>
      <c r="J187" s="106"/>
      <c r="K187" s="106"/>
      <c r="L187" s="106"/>
      <c r="M187" s="106"/>
      <c r="N187" s="106"/>
      <c r="O187" s="106"/>
      <c r="P187" s="106"/>
      <c r="Q187" s="106"/>
      <c r="R187" s="106"/>
      <c r="S187" s="106"/>
      <c r="T187" s="106"/>
      <c r="U187" s="106"/>
      <c r="V187" s="106"/>
      <c r="W187" s="106"/>
      <c r="X187" s="106"/>
      <c r="Y187" s="106"/>
      <c r="Z187" s="106"/>
      <c r="AA187" s="106"/>
      <c r="AB187" s="106"/>
      <c r="AC187" s="106"/>
      <c r="AD187" s="106"/>
      <c r="AE187" s="106"/>
      <c r="AF187" s="106"/>
    </row>
    <row r="188" spans="8:32">
      <c r="H188" s="106"/>
      <c r="I188" s="106"/>
      <c r="J188" s="106"/>
      <c r="K188" s="106"/>
      <c r="L188" s="106"/>
      <c r="M188" s="106"/>
      <c r="N188" s="106"/>
      <c r="O188" s="106"/>
      <c r="P188" s="106"/>
      <c r="Q188" s="106"/>
      <c r="R188" s="106"/>
      <c r="S188" s="106"/>
      <c r="T188" s="106"/>
      <c r="U188" s="106"/>
      <c r="V188" s="106"/>
      <c r="W188" s="106"/>
      <c r="X188" s="106"/>
      <c r="Y188" s="106"/>
      <c r="Z188" s="106"/>
      <c r="AA188" s="106"/>
      <c r="AB188" s="106"/>
      <c r="AC188" s="106"/>
      <c r="AD188" s="106"/>
      <c r="AE188" s="106"/>
      <c r="AF188" s="106"/>
    </row>
    <row r="189" spans="8:32">
      <c r="H189" s="106"/>
      <c r="I189" s="106"/>
      <c r="J189" s="106"/>
      <c r="K189" s="106"/>
      <c r="L189" s="106"/>
      <c r="M189" s="106"/>
      <c r="N189" s="106"/>
      <c r="O189" s="106"/>
      <c r="P189" s="106"/>
      <c r="Q189" s="106"/>
      <c r="R189" s="106"/>
      <c r="S189" s="106"/>
      <c r="T189" s="106"/>
      <c r="U189" s="106"/>
      <c r="V189" s="106"/>
      <c r="W189" s="106"/>
      <c r="X189" s="106"/>
      <c r="Y189" s="106"/>
      <c r="Z189" s="106"/>
      <c r="AA189" s="106"/>
      <c r="AB189" s="106"/>
      <c r="AC189" s="106"/>
      <c r="AD189" s="106"/>
      <c r="AE189" s="106"/>
      <c r="AF189" s="106"/>
    </row>
    <row r="190" spans="8:32">
      <c r="H190" s="106"/>
      <c r="I190" s="106"/>
      <c r="J190" s="106"/>
      <c r="K190" s="106"/>
      <c r="L190" s="106"/>
      <c r="M190" s="106"/>
      <c r="N190" s="106"/>
      <c r="O190" s="106"/>
      <c r="P190" s="106"/>
      <c r="Q190" s="106"/>
      <c r="R190" s="106"/>
      <c r="S190" s="106"/>
      <c r="T190" s="106"/>
      <c r="U190" s="106"/>
      <c r="V190" s="106"/>
      <c r="W190" s="106"/>
      <c r="X190" s="106"/>
      <c r="Y190" s="106"/>
      <c r="Z190" s="106"/>
      <c r="AA190" s="106"/>
      <c r="AB190" s="106"/>
      <c r="AC190" s="106"/>
      <c r="AD190" s="106"/>
      <c r="AE190" s="106"/>
      <c r="AF190" s="106"/>
    </row>
    <row r="191" spans="8:32">
      <c r="H191" s="106"/>
      <c r="I191" s="106"/>
      <c r="J191" s="106"/>
      <c r="K191" s="106"/>
      <c r="L191" s="106"/>
      <c r="M191" s="106"/>
      <c r="N191" s="106"/>
      <c r="O191" s="106"/>
      <c r="P191" s="106"/>
      <c r="Q191" s="106"/>
      <c r="R191" s="106"/>
      <c r="S191" s="106"/>
      <c r="T191" s="106"/>
      <c r="U191" s="106"/>
      <c r="V191" s="106"/>
      <c r="W191" s="106"/>
      <c r="X191" s="106"/>
      <c r="Y191" s="106"/>
      <c r="Z191" s="106"/>
      <c r="AA191" s="106"/>
      <c r="AB191" s="106"/>
      <c r="AC191" s="106"/>
      <c r="AD191" s="106"/>
      <c r="AE191" s="106"/>
      <c r="AF191" s="106"/>
    </row>
    <row r="192" spans="8:32">
      <c r="H192" s="106"/>
      <c r="I192" s="106"/>
      <c r="J192" s="106"/>
      <c r="K192" s="106"/>
      <c r="L192" s="106"/>
      <c r="M192" s="106"/>
      <c r="N192" s="106"/>
      <c r="O192" s="106"/>
      <c r="P192" s="106"/>
      <c r="Q192" s="106"/>
      <c r="R192" s="106"/>
      <c r="S192" s="106"/>
      <c r="T192" s="106"/>
      <c r="U192" s="106"/>
      <c r="V192" s="106"/>
      <c r="W192" s="106"/>
      <c r="X192" s="106"/>
      <c r="Y192" s="106"/>
      <c r="Z192" s="106"/>
      <c r="AA192" s="106"/>
      <c r="AB192" s="106"/>
      <c r="AC192" s="106"/>
      <c r="AD192" s="106"/>
      <c r="AE192" s="106"/>
      <c r="AF192" s="106"/>
    </row>
    <row r="193" spans="8:32">
      <c r="H193" s="106"/>
      <c r="I193" s="106"/>
      <c r="J193" s="106"/>
      <c r="K193" s="106"/>
      <c r="L193" s="106"/>
      <c r="M193" s="106"/>
      <c r="N193" s="106"/>
      <c r="O193" s="106"/>
      <c r="P193" s="106"/>
      <c r="Q193" s="106"/>
      <c r="R193" s="106"/>
      <c r="S193" s="106"/>
      <c r="T193" s="106"/>
      <c r="U193" s="106"/>
      <c r="V193" s="106"/>
      <c r="W193" s="106"/>
      <c r="X193" s="106"/>
      <c r="Y193" s="106"/>
      <c r="Z193" s="106"/>
      <c r="AA193" s="106"/>
      <c r="AB193" s="106"/>
      <c r="AC193" s="106"/>
      <c r="AD193" s="106"/>
      <c r="AE193" s="106"/>
      <c r="AF193" s="106"/>
    </row>
    <row r="194" spans="8:32">
      <c r="H194" s="106"/>
      <c r="I194" s="106"/>
      <c r="J194" s="106"/>
      <c r="K194" s="106"/>
      <c r="L194" s="106"/>
      <c r="M194" s="106"/>
      <c r="N194" s="106"/>
      <c r="O194" s="106"/>
      <c r="P194" s="106"/>
      <c r="Q194" s="106"/>
      <c r="R194" s="106"/>
      <c r="S194" s="106"/>
      <c r="T194" s="106"/>
      <c r="U194" s="106"/>
      <c r="V194" s="106"/>
      <c r="W194" s="106"/>
      <c r="X194" s="106"/>
      <c r="Y194" s="106"/>
      <c r="Z194" s="106"/>
      <c r="AA194" s="106"/>
      <c r="AB194" s="106"/>
      <c r="AC194" s="106"/>
      <c r="AD194" s="106"/>
      <c r="AE194" s="106"/>
      <c r="AF194" s="106"/>
    </row>
    <row r="195" spans="8:32">
      <c r="H195" s="106"/>
      <c r="I195" s="106"/>
      <c r="J195" s="106"/>
      <c r="K195" s="106"/>
      <c r="L195" s="106"/>
      <c r="M195" s="106"/>
      <c r="N195" s="106"/>
      <c r="O195" s="106"/>
      <c r="P195" s="106"/>
      <c r="Q195" s="106"/>
      <c r="R195" s="106"/>
      <c r="S195" s="106"/>
      <c r="T195" s="106"/>
      <c r="U195" s="106"/>
      <c r="V195" s="106"/>
      <c r="W195" s="106"/>
      <c r="X195" s="106"/>
      <c r="Y195" s="106"/>
      <c r="Z195" s="106"/>
      <c r="AA195" s="106"/>
      <c r="AB195" s="106"/>
      <c r="AC195" s="106"/>
      <c r="AD195" s="106"/>
      <c r="AE195" s="106"/>
      <c r="AF195" s="106"/>
    </row>
    <row r="196" spans="8:32">
      <c r="H196" s="106"/>
      <c r="I196" s="106"/>
      <c r="J196" s="106"/>
      <c r="K196" s="106"/>
      <c r="L196" s="106"/>
      <c r="M196" s="106"/>
      <c r="N196" s="106"/>
      <c r="O196" s="106"/>
      <c r="P196" s="106"/>
      <c r="Q196" s="106"/>
      <c r="R196" s="106"/>
      <c r="S196" s="106"/>
      <c r="T196" s="106"/>
      <c r="U196" s="106"/>
      <c r="V196" s="106"/>
      <c r="W196" s="106"/>
      <c r="X196" s="106"/>
      <c r="Y196" s="106"/>
      <c r="Z196" s="106"/>
      <c r="AA196" s="106"/>
      <c r="AB196" s="106"/>
      <c r="AC196" s="106"/>
      <c r="AD196" s="106"/>
      <c r="AE196" s="106"/>
      <c r="AF196" s="106"/>
    </row>
    <row r="197" spans="8:32">
      <c r="H197" s="106"/>
      <c r="I197" s="106"/>
      <c r="J197" s="106"/>
      <c r="K197" s="106"/>
      <c r="L197" s="106"/>
      <c r="M197" s="106"/>
      <c r="N197" s="106"/>
      <c r="O197" s="106"/>
      <c r="P197" s="106"/>
      <c r="Q197" s="106"/>
      <c r="R197" s="106"/>
      <c r="S197" s="106"/>
      <c r="T197" s="106"/>
      <c r="U197" s="106"/>
      <c r="V197" s="106"/>
      <c r="W197" s="106"/>
      <c r="X197" s="106"/>
      <c r="Y197" s="106"/>
      <c r="Z197" s="106"/>
      <c r="AA197" s="106"/>
      <c r="AB197" s="106"/>
      <c r="AC197" s="106"/>
      <c r="AD197" s="106"/>
      <c r="AE197" s="106"/>
      <c r="AF197" s="106"/>
    </row>
    <row r="198" spans="8:32">
      <c r="H198" s="106"/>
      <c r="I198" s="106"/>
      <c r="J198" s="106"/>
      <c r="K198" s="106"/>
      <c r="L198" s="106"/>
      <c r="M198" s="106"/>
      <c r="N198" s="106"/>
      <c r="O198" s="106"/>
      <c r="P198" s="106"/>
      <c r="Q198" s="106"/>
      <c r="R198" s="106"/>
      <c r="S198" s="106"/>
      <c r="T198" s="106"/>
      <c r="U198" s="106"/>
      <c r="V198" s="106"/>
      <c r="W198" s="106"/>
      <c r="X198" s="106"/>
      <c r="Y198" s="106"/>
      <c r="Z198" s="106"/>
      <c r="AA198" s="106"/>
      <c r="AB198" s="106"/>
      <c r="AC198" s="106"/>
      <c r="AD198" s="106"/>
      <c r="AE198" s="106"/>
      <c r="AF198" s="106"/>
    </row>
    <row r="199" spans="8:32">
      <c r="H199" s="106"/>
      <c r="I199" s="106"/>
      <c r="J199" s="106"/>
      <c r="K199" s="106"/>
      <c r="L199" s="106"/>
      <c r="M199" s="106"/>
      <c r="N199" s="106"/>
      <c r="O199" s="106"/>
      <c r="P199" s="106"/>
      <c r="Q199" s="106"/>
      <c r="R199" s="106"/>
      <c r="S199" s="106"/>
      <c r="T199" s="106"/>
      <c r="U199" s="106"/>
      <c r="V199" s="106"/>
      <c r="W199" s="106"/>
      <c r="X199" s="106"/>
      <c r="Y199" s="106"/>
      <c r="Z199" s="106"/>
      <c r="AA199" s="106"/>
      <c r="AB199" s="106"/>
      <c r="AC199" s="106"/>
      <c r="AD199" s="106"/>
      <c r="AE199" s="106"/>
      <c r="AF199" s="106"/>
    </row>
    <row r="200" spans="8:32">
      <c r="H200" s="106"/>
      <c r="I200" s="106"/>
      <c r="J200" s="106"/>
      <c r="K200" s="106"/>
      <c r="L200" s="106"/>
      <c r="M200" s="106"/>
      <c r="N200" s="106"/>
      <c r="O200" s="106"/>
      <c r="P200" s="106"/>
      <c r="Q200" s="106"/>
      <c r="R200" s="106"/>
      <c r="S200" s="106"/>
      <c r="T200" s="106"/>
      <c r="U200" s="106"/>
      <c r="V200" s="106"/>
      <c r="W200" s="106"/>
      <c r="X200" s="106"/>
      <c r="Y200" s="106"/>
      <c r="Z200" s="106"/>
      <c r="AA200" s="106"/>
      <c r="AB200" s="106"/>
      <c r="AC200" s="106"/>
      <c r="AD200" s="106"/>
      <c r="AE200" s="106"/>
      <c r="AF200" s="106"/>
    </row>
    <row r="201" spans="8:32">
      <c r="H201" s="106"/>
      <c r="I201" s="106"/>
      <c r="J201" s="106"/>
      <c r="K201" s="106"/>
      <c r="L201" s="106"/>
      <c r="M201" s="106"/>
      <c r="N201" s="106"/>
      <c r="O201" s="106"/>
      <c r="P201" s="106"/>
      <c r="Q201" s="106"/>
      <c r="R201" s="106"/>
      <c r="S201" s="106"/>
      <c r="T201" s="106"/>
      <c r="U201" s="106"/>
      <c r="V201" s="106"/>
      <c r="W201" s="106"/>
      <c r="X201" s="106"/>
      <c r="Y201" s="106"/>
      <c r="Z201" s="106"/>
      <c r="AA201" s="106"/>
      <c r="AB201" s="106"/>
      <c r="AC201" s="106"/>
      <c r="AD201" s="106"/>
      <c r="AE201" s="106"/>
      <c r="AF201" s="106"/>
    </row>
    <row r="202" spans="8:32">
      <c r="H202" s="106"/>
      <c r="I202" s="106"/>
      <c r="J202" s="106"/>
      <c r="K202" s="106"/>
      <c r="L202" s="106"/>
      <c r="M202" s="106"/>
      <c r="N202" s="106"/>
      <c r="O202" s="106"/>
      <c r="P202" s="106"/>
      <c r="Q202" s="106"/>
      <c r="R202" s="106"/>
      <c r="S202" s="106"/>
      <c r="T202" s="106"/>
      <c r="U202" s="106"/>
      <c r="V202" s="106"/>
      <c r="W202" s="106"/>
      <c r="X202" s="106"/>
      <c r="Y202" s="106"/>
      <c r="Z202" s="106"/>
      <c r="AA202" s="106"/>
      <c r="AB202" s="106"/>
      <c r="AC202" s="106"/>
      <c r="AD202" s="106"/>
      <c r="AE202" s="106"/>
      <c r="AF202" s="106"/>
    </row>
    <row r="203" spans="8:32">
      <c r="H203" s="106"/>
      <c r="I203" s="106"/>
      <c r="J203" s="106"/>
      <c r="K203" s="106"/>
      <c r="L203" s="106"/>
      <c r="M203" s="106"/>
      <c r="N203" s="106"/>
      <c r="O203" s="106"/>
      <c r="P203" s="106"/>
      <c r="Q203" s="106"/>
      <c r="R203" s="106"/>
      <c r="S203" s="106"/>
      <c r="T203" s="106"/>
      <c r="U203" s="106"/>
      <c r="V203" s="106"/>
      <c r="W203" s="106"/>
      <c r="X203" s="106"/>
      <c r="Y203" s="106"/>
      <c r="Z203" s="106"/>
      <c r="AA203" s="106"/>
      <c r="AB203" s="106"/>
      <c r="AC203" s="106"/>
      <c r="AD203" s="106"/>
      <c r="AE203" s="106"/>
      <c r="AF203" s="106"/>
    </row>
    <row r="204" spans="8:32">
      <c r="H204" s="106"/>
      <c r="I204" s="106"/>
      <c r="J204" s="106"/>
      <c r="K204" s="106"/>
      <c r="L204" s="106"/>
      <c r="M204" s="106"/>
      <c r="N204" s="106"/>
      <c r="O204" s="106"/>
      <c r="P204" s="106"/>
      <c r="Q204" s="106"/>
      <c r="R204" s="106"/>
      <c r="S204" s="106"/>
      <c r="T204" s="106"/>
      <c r="U204" s="106"/>
      <c r="V204" s="106"/>
      <c r="W204" s="106"/>
      <c r="X204" s="106"/>
      <c r="Y204" s="106"/>
      <c r="Z204" s="106"/>
      <c r="AA204" s="106"/>
      <c r="AB204" s="106"/>
      <c r="AC204" s="106"/>
      <c r="AD204" s="106"/>
      <c r="AE204" s="106"/>
      <c r="AF204" s="106"/>
    </row>
    <row r="205" spans="8:32">
      <c r="H205" s="106"/>
      <c r="I205" s="106"/>
      <c r="J205" s="106"/>
      <c r="K205" s="106"/>
      <c r="L205" s="106"/>
      <c r="M205" s="106"/>
      <c r="N205" s="106"/>
      <c r="O205" s="106"/>
      <c r="P205" s="106"/>
      <c r="Q205" s="106"/>
      <c r="R205" s="106"/>
      <c r="S205" s="106"/>
      <c r="T205" s="106"/>
      <c r="U205" s="106"/>
      <c r="V205" s="106"/>
      <c r="W205" s="106"/>
      <c r="X205" s="106"/>
      <c r="Y205" s="106"/>
      <c r="Z205" s="106"/>
      <c r="AA205" s="106"/>
      <c r="AB205" s="106"/>
      <c r="AC205" s="106"/>
      <c r="AD205" s="106"/>
      <c r="AE205" s="106"/>
      <c r="AF205" s="106"/>
    </row>
    <row r="206" spans="8:32">
      <c r="H206" s="106"/>
      <c r="I206" s="106"/>
      <c r="J206" s="106"/>
      <c r="K206" s="106"/>
      <c r="L206" s="106"/>
      <c r="M206" s="106"/>
      <c r="N206" s="106"/>
      <c r="O206" s="106"/>
      <c r="P206" s="106"/>
      <c r="Q206" s="106"/>
      <c r="R206" s="106"/>
      <c r="S206" s="106"/>
      <c r="T206" s="106"/>
      <c r="U206" s="106"/>
      <c r="V206" s="106"/>
      <c r="W206" s="106"/>
      <c r="X206" s="106"/>
      <c r="Y206" s="106"/>
      <c r="Z206" s="106"/>
      <c r="AA206" s="106"/>
      <c r="AB206" s="106"/>
      <c r="AC206" s="106"/>
      <c r="AD206" s="106"/>
      <c r="AE206" s="106"/>
      <c r="AF206" s="106"/>
    </row>
    <row r="207" spans="8:32">
      <c r="H207" s="106"/>
      <c r="I207" s="106"/>
      <c r="J207" s="106"/>
      <c r="K207" s="106"/>
      <c r="L207" s="106"/>
      <c r="M207" s="106"/>
      <c r="N207" s="106"/>
      <c r="O207" s="106"/>
      <c r="P207" s="106"/>
      <c r="Q207" s="106"/>
      <c r="R207" s="106"/>
      <c r="S207" s="106"/>
      <c r="T207" s="106"/>
      <c r="U207" s="106"/>
      <c r="V207" s="106"/>
      <c r="W207" s="106"/>
      <c r="X207" s="106"/>
      <c r="Y207" s="106"/>
      <c r="Z207" s="106"/>
      <c r="AA207" s="106"/>
      <c r="AB207" s="106"/>
      <c r="AC207" s="106"/>
      <c r="AD207" s="106"/>
      <c r="AE207" s="106"/>
      <c r="AF207" s="106"/>
    </row>
    <row r="208" spans="8:32">
      <c r="H208" s="106"/>
      <c r="I208" s="106"/>
      <c r="J208" s="106"/>
      <c r="K208" s="106"/>
      <c r="L208" s="106"/>
      <c r="M208" s="106"/>
      <c r="N208" s="106"/>
      <c r="O208" s="106"/>
      <c r="P208" s="106"/>
      <c r="Q208" s="106"/>
      <c r="R208" s="106"/>
      <c r="S208" s="106"/>
      <c r="T208" s="106"/>
      <c r="U208" s="106"/>
      <c r="V208" s="106"/>
      <c r="W208" s="106"/>
      <c r="X208" s="106"/>
      <c r="Y208" s="106"/>
      <c r="Z208" s="106"/>
      <c r="AA208" s="106"/>
      <c r="AB208" s="106"/>
      <c r="AC208" s="106"/>
      <c r="AD208" s="106"/>
      <c r="AE208" s="106"/>
      <c r="AF208" s="106"/>
    </row>
    <row r="209" spans="8:32">
      <c r="H209" s="106"/>
      <c r="I209" s="106"/>
      <c r="J209" s="106"/>
      <c r="K209" s="106"/>
      <c r="L209" s="106"/>
      <c r="M209" s="106"/>
      <c r="N209" s="106"/>
      <c r="O209" s="106"/>
      <c r="P209" s="106"/>
      <c r="Q209" s="106"/>
      <c r="R209" s="106"/>
      <c r="S209" s="106"/>
      <c r="T209" s="106"/>
      <c r="U209" s="106"/>
      <c r="V209" s="106"/>
      <c r="W209" s="106"/>
      <c r="X209" s="106"/>
      <c r="Y209" s="106"/>
      <c r="Z209" s="106"/>
      <c r="AA209" s="106"/>
      <c r="AB209" s="106"/>
      <c r="AC209" s="106"/>
      <c r="AD209" s="106"/>
      <c r="AE209" s="106"/>
      <c r="AF209" s="106"/>
    </row>
    <row r="210" spans="8:32">
      <c r="H210" s="106"/>
      <c r="I210" s="106"/>
      <c r="J210" s="106"/>
      <c r="K210" s="106"/>
      <c r="L210" s="106"/>
      <c r="M210" s="106"/>
      <c r="N210" s="106"/>
      <c r="O210" s="106"/>
      <c r="P210" s="106"/>
      <c r="Q210" s="106"/>
      <c r="R210" s="106"/>
      <c r="S210" s="106"/>
      <c r="T210" s="106"/>
      <c r="U210" s="106"/>
      <c r="V210" s="106"/>
      <c r="W210" s="106"/>
      <c r="X210" s="106"/>
      <c r="Y210" s="106"/>
      <c r="Z210" s="106"/>
      <c r="AA210" s="106"/>
      <c r="AB210" s="106"/>
      <c r="AC210" s="106"/>
      <c r="AD210" s="106"/>
      <c r="AE210" s="106"/>
      <c r="AF210" s="106"/>
    </row>
    <row r="211" spans="8:32">
      <c r="H211" s="106"/>
      <c r="I211" s="106"/>
      <c r="J211" s="106"/>
      <c r="K211" s="106"/>
      <c r="L211" s="106"/>
      <c r="M211" s="106"/>
      <c r="N211" s="106"/>
      <c r="O211" s="106"/>
      <c r="P211" s="106"/>
      <c r="Q211" s="106"/>
      <c r="R211" s="106"/>
      <c r="S211" s="106"/>
      <c r="T211" s="106"/>
      <c r="U211" s="106"/>
      <c r="V211" s="106"/>
      <c r="W211" s="106"/>
      <c r="X211" s="106"/>
      <c r="Y211" s="106"/>
      <c r="Z211" s="106"/>
      <c r="AA211" s="106"/>
      <c r="AB211" s="106"/>
      <c r="AC211" s="106"/>
      <c r="AD211" s="106"/>
      <c r="AE211" s="106"/>
      <c r="AF211" s="106"/>
    </row>
    <row r="212" spans="8:32">
      <c r="H212" s="106"/>
      <c r="I212" s="106"/>
      <c r="J212" s="106"/>
      <c r="K212" s="106"/>
      <c r="L212" s="106"/>
      <c r="M212" s="106"/>
      <c r="N212" s="106"/>
      <c r="O212" s="106"/>
      <c r="P212" s="106"/>
      <c r="Q212" s="106"/>
      <c r="R212" s="106"/>
      <c r="S212" s="106"/>
      <c r="T212" s="106"/>
      <c r="U212" s="106"/>
      <c r="V212" s="106"/>
      <c r="W212" s="106"/>
      <c r="X212" s="106"/>
      <c r="Y212" s="106"/>
      <c r="Z212" s="106"/>
      <c r="AA212" s="106"/>
      <c r="AB212" s="106"/>
      <c r="AC212" s="106"/>
      <c r="AD212" s="106"/>
      <c r="AE212" s="106"/>
      <c r="AF212" s="106"/>
    </row>
    <row r="213" spans="8:32">
      <c r="H213" s="106"/>
      <c r="I213" s="106"/>
      <c r="J213" s="106"/>
      <c r="K213" s="106"/>
      <c r="L213" s="106"/>
      <c r="M213" s="106"/>
      <c r="N213" s="106"/>
      <c r="O213" s="106"/>
      <c r="P213" s="106"/>
      <c r="Q213" s="106"/>
      <c r="R213" s="106"/>
      <c r="S213" s="106"/>
      <c r="T213" s="106"/>
      <c r="U213" s="106"/>
      <c r="V213" s="106"/>
      <c r="W213" s="106"/>
      <c r="X213" s="106"/>
      <c r="Y213" s="106"/>
      <c r="Z213" s="106"/>
      <c r="AA213" s="106"/>
      <c r="AB213" s="106"/>
      <c r="AC213" s="106"/>
      <c r="AD213" s="106"/>
      <c r="AE213" s="106"/>
      <c r="AF213" s="106"/>
    </row>
    <row r="214" spans="8:32">
      <c r="H214" s="106"/>
      <c r="I214" s="106"/>
      <c r="J214" s="106"/>
      <c r="K214" s="106"/>
      <c r="L214" s="106"/>
      <c r="M214" s="106"/>
      <c r="N214" s="106"/>
      <c r="O214" s="106"/>
      <c r="P214" s="106"/>
      <c r="Q214" s="106"/>
      <c r="R214" s="106"/>
      <c r="S214" s="106"/>
      <c r="T214" s="106"/>
      <c r="U214" s="106"/>
      <c r="V214" s="106"/>
      <c r="W214" s="106"/>
      <c r="X214" s="106"/>
      <c r="Y214" s="106"/>
      <c r="Z214" s="106"/>
      <c r="AA214" s="106"/>
      <c r="AB214" s="106"/>
      <c r="AC214" s="106"/>
      <c r="AD214" s="106"/>
      <c r="AE214" s="106"/>
      <c r="AF214" s="106"/>
    </row>
    <row r="215" spans="8:32">
      <c r="H215" s="106"/>
      <c r="I215" s="106"/>
      <c r="J215" s="106"/>
      <c r="K215" s="106"/>
      <c r="L215" s="106"/>
      <c r="M215" s="106"/>
      <c r="N215" s="106"/>
      <c r="O215" s="106"/>
      <c r="P215" s="106"/>
      <c r="Q215" s="106"/>
      <c r="R215" s="106"/>
      <c r="S215" s="106"/>
      <c r="T215" s="106"/>
      <c r="U215" s="106"/>
      <c r="V215" s="106"/>
      <c r="W215" s="106"/>
      <c r="X215" s="106"/>
      <c r="Y215" s="106"/>
      <c r="Z215" s="106"/>
      <c r="AA215" s="106"/>
      <c r="AB215" s="106"/>
      <c r="AC215" s="106"/>
      <c r="AD215" s="106"/>
      <c r="AE215" s="106"/>
      <c r="AF215" s="106"/>
    </row>
    <row r="216" spans="8:32">
      <c r="H216" s="106"/>
      <c r="I216" s="106"/>
      <c r="J216" s="106"/>
      <c r="K216" s="106"/>
      <c r="L216" s="106"/>
      <c r="M216" s="106"/>
      <c r="N216" s="106"/>
      <c r="O216" s="106"/>
      <c r="P216" s="106"/>
      <c r="Q216" s="106"/>
      <c r="R216" s="106"/>
      <c r="S216" s="106"/>
      <c r="T216" s="106"/>
      <c r="U216" s="106"/>
      <c r="V216" s="106"/>
      <c r="W216" s="106"/>
      <c r="X216" s="106"/>
      <c r="Y216" s="106"/>
      <c r="Z216" s="106"/>
      <c r="AA216" s="106"/>
      <c r="AB216" s="106"/>
      <c r="AC216" s="106"/>
      <c r="AD216" s="106"/>
      <c r="AE216" s="106"/>
      <c r="AF216" s="106"/>
    </row>
    <row r="217" spans="8:32">
      <c r="H217" s="106"/>
      <c r="I217" s="106"/>
      <c r="J217" s="106"/>
      <c r="K217" s="106"/>
      <c r="L217" s="106"/>
      <c r="M217" s="106"/>
      <c r="N217" s="106"/>
      <c r="O217" s="106"/>
      <c r="P217" s="106"/>
      <c r="Q217" s="106"/>
      <c r="R217" s="106"/>
      <c r="S217" s="106"/>
      <c r="T217" s="106"/>
      <c r="U217" s="106"/>
      <c r="V217" s="106"/>
      <c r="W217" s="106"/>
      <c r="X217" s="106"/>
      <c r="Y217" s="106"/>
      <c r="Z217" s="106"/>
      <c r="AA217" s="106"/>
      <c r="AB217" s="106"/>
      <c r="AC217" s="106"/>
      <c r="AD217" s="106"/>
      <c r="AE217" s="106"/>
      <c r="AF217" s="106"/>
    </row>
    <row r="218" spans="8:32"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  <c r="Z218" s="106"/>
      <c r="AA218" s="106"/>
      <c r="AB218" s="106"/>
      <c r="AC218" s="106"/>
      <c r="AD218" s="106"/>
      <c r="AE218" s="106"/>
      <c r="AF218" s="106"/>
    </row>
    <row r="219" spans="8:32">
      <c r="H219" s="106"/>
      <c r="I219" s="106"/>
      <c r="J219" s="106"/>
      <c r="K219" s="106"/>
      <c r="L219" s="106"/>
      <c r="M219" s="106"/>
      <c r="N219" s="106"/>
      <c r="O219" s="106"/>
      <c r="P219" s="106"/>
      <c r="Q219" s="106"/>
      <c r="R219" s="106"/>
      <c r="S219" s="106"/>
      <c r="T219" s="106"/>
      <c r="U219" s="106"/>
      <c r="V219" s="106"/>
      <c r="W219" s="106"/>
      <c r="X219" s="106"/>
      <c r="Y219" s="106"/>
      <c r="Z219" s="106"/>
      <c r="AA219" s="106"/>
      <c r="AB219" s="106"/>
      <c r="AC219" s="106"/>
      <c r="AD219" s="106"/>
      <c r="AE219" s="106"/>
      <c r="AF219" s="106"/>
    </row>
  </sheetData>
  <mergeCells count="30">
    <mergeCell ref="A34:C35"/>
    <mergeCell ref="D34:E35"/>
    <mergeCell ref="A36:C36"/>
    <mergeCell ref="D36:E36"/>
    <mergeCell ref="A46:G46"/>
    <mergeCell ref="D53:D54"/>
    <mergeCell ref="D27:F27"/>
    <mergeCell ref="D28:F28"/>
    <mergeCell ref="D29:F29"/>
    <mergeCell ref="D30:F30"/>
    <mergeCell ref="D31:F31"/>
    <mergeCell ref="D32:F32"/>
    <mergeCell ref="C11:D11"/>
    <mergeCell ref="C16:D16"/>
    <mergeCell ref="B19:D19"/>
    <mergeCell ref="B20:E20"/>
    <mergeCell ref="A25:F25"/>
    <mergeCell ref="D26:F26"/>
    <mergeCell ref="A5:G5"/>
    <mergeCell ref="C6:D6"/>
    <mergeCell ref="C7:D7"/>
    <mergeCell ref="C8:D8"/>
    <mergeCell ref="C9:D9"/>
    <mergeCell ref="C10:D10"/>
    <mergeCell ref="A1:G1"/>
    <mergeCell ref="B2:E2"/>
    <mergeCell ref="B3:E3"/>
    <mergeCell ref="F3:F4"/>
    <mergeCell ref="G3:G4"/>
    <mergeCell ref="B4:E4"/>
  </mergeCells>
  <printOptions horizontalCentered="1"/>
  <pageMargins left="0.25" right="0.25" top="0.75" bottom="0.75" header="0.3" footer="0.3"/>
  <pageSetup paperSize="9" scale="59" fitToWidth="0" orientation="portrait" horizontalDpi="300" r:id="rId1"/>
  <headerFooter>
    <oddHeader>&amp;L&amp;"-,Negrito"&amp;18&amp;K2468A0       J M SOUSA
       ENGENHARIA LTDA</oddHeader>
    <oddFooter xml:space="preserve">&amp;C&amp;"-,Negrito"&amp;12JM SOUSA ENGENHARIA LTDA&amp;"-,Regular"&amp;11
CNPJ: 37.888.405/0001-18
RUA PROJETADA, 09, QUADRA 35 – COHAB II - BACABAL/MA
FONE: (98) 9.8583-2299   EMAIL: efata.eng@gmail.com
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tabSelected="1" workbookViewId="0">
      <selection activeCell="AA19" sqref="AA19"/>
    </sheetView>
  </sheetViews>
  <sheetFormatPr defaultRowHeight="13.2"/>
  <cols>
    <col min="1" max="1" width="6.59765625" style="284" customWidth="1"/>
    <col min="2" max="2" width="34.19921875" style="284" customWidth="1"/>
    <col min="3" max="3" width="2.59765625" style="284" customWidth="1"/>
    <col min="4" max="4" width="2.796875" style="284" customWidth="1"/>
    <col min="5" max="5" width="2.59765625" style="284" customWidth="1"/>
    <col min="6" max="6" width="2.796875" style="284" customWidth="1"/>
    <col min="7" max="7" width="2.59765625" style="284" customWidth="1"/>
    <col min="8" max="8" width="2.796875" style="284" customWidth="1"/>
    <col min="9" max="9" width="2.59765625" style="284" customWidth="1"/>
    <col min="10" max="10" width="2.796875" style="284" customWidth="1"/>
    <col min="11" max="11" width="2.59765625" style="284" customWidth="1"/>
    <col min="12" max="12" width="2.796875" style="284" customWidth="1"/>
    <col min="13" max="13" width="2.59765625" style="284" customWidth="1"/>
    <col min="14" max="14" width="2.796875" style="284" customWidth="1"/>
    <col min="15" max="15" width="2.59765625" style="284" customWidth="1"/>
    <col min="16" max="16" width="2.796875" style="284" customWidth="1"/>
    <col min="17" max="17" width="2.59765625" style="284" customWidth="1"/>
    <col min="18" max="18" width="2.796875" style="284" customWidth="1"/>
    <col min="19" max="19" width="2.59765625" style="284" customWidth="1"/>
    <col min="20" max="20" width="2.796875" style="284" customWidth="1"/>
    <col min="21" max="21" width="2.59765625" style="284" customWidth="1"/>
    <col min="22" max="22" width="2.796875" style="284" customWidth="1"/>
    <col min="23" max="23" width="10" style="284" customWidth="1"/>
    <col min="24" max="24" width="8" style="284" customWidth="1"/>
    <col min="25" max="16384" width="8.796875" style="284"/>
  </cols>
  <sheetData>
    <row r="1" spans="1:24" ht="91.2" customHeight="1">
      <c r="A1" s="334"/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  <c r="V1" s="335"/>
      <c r="W1" s="335"/>
      <c r="X1" s="336"/>
    </row>
    <row r="2" spans="1:24" ht="19.2" customHeight="1">
      <c r="A2" s="337" t="s">
        <v>280</v>
      </c>
      <c r="B2" s="281" t="s">
        <v>281</v>
      </c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W2" s="282"/>
      <c r="X2" s="338"/>
    </row>
    <row r="3" spans="1:24" ht="9.4499999999999993" customHeight="1">
      <c r="A3" s="337" t="s">
        <v>282</v>
      </c>
      <c r="B3" s="285" t="s">
        <v>283</v>
      </c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  <c r="R3" s="286"/>
      <c r="S3" s="286"/>
      <c r="T3" s="286"/>
      <c r="U3" s="287"/>
      <c r="V3" s="288"/>
      <c r="W3" s="288"/>
      <c r="X3" s="339"/>
    </row>
    <row r="4" spans="1:24" ht="9" customHeight="1">
      <c r="A4" s="340"/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339"/>
    </row>
    <row r="5" spans="1:24" ht="12" customHeight="1">
      <c r="A5" s="341" t="s">
        <v>284</v>
      </c>
      <c r="B5" s="289"/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342"/>
    </row>
    <row r="6" spans="1:24" ht="9" customHeight="1">
      <c r="A6" s="340"/>
      <c r="B6" s="288"/>
      <c r="C6" s="288"/>
      <c r="D6" s="288"/>
      <c r="E6" s="288"/>
      <c r="F6" s="288"/>
      <c r="G6" s="288"/>
      <c r="H6" s="288"/>
      <c r="I6" s="288"/>
      <c r="J6" s="288"/>
      <c r="K6" s="288"/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339"/>
    </row>
    <row r="7" spans="1:24" ht="18.3" customHeight="1">
      <c r="A7" s="343" t="s">
        <v>285</v>
      </c>
      <c r="B7" s="291" t="s">
        <v>286</v>
      </c>
      <c r="C7" s="292" t="s">
        <v>287</v>
      </c>
      <c r="D7" s="293"/>
      <c r="E7" s="293"/>
      <c r="F7" s="294"/>
      <c r="G7" s="295" t="s">
        <v>288</v>
      </c>
      <c r="H7" s="296"/>
      <c r="I7" s="296"/>
      <c r="J7" s="297"/>
      <c r="K7" s="295" t="s">
        <v>288</v>
      </c>
      <c r="L7" s="296"/>
      <c r="M7" s="296"/>
      <c r="N7" s="297"/>
      <c r="O7" s="295" t="s">
        <v>288</v>
      </c>
      <c r="P7" s="296"/>
      <c r="Q7" s="296"/>
      <c r="R7" s="297"/>
      <c r="S7" s="295" t="s">
        <v>288</v>
      </c>
      <c r="T7" s="296"/>
      <c r="U7" s="296"/>
      <c r="V7" s="297"/>
      <c r="W7" s="290" t="s">
        <v>289</v>
      </c>
      <c r="X7" s="344" t="s">
        <v>290</v>
      </c>
    </row>
    <row r="8" spans="1:24" ht="9" customHeight="1">
      <c r="A8" s="345">
        <v>1</v>
      </c>
      <c r="B8" s="298" t="s">
        <v>291</v>
      </c>
      <c r="C8" s="299">
        <v>0.1</v>
      </c>
      <c r="D8" s="300"/>
      <c r="E8" s="300"/>
      <c r="F8" s="301"/>
      <c r="G8" s="302"/>
      <c r="H8" s="303"/>
      <c r="I8" s="303"/>
      <c r="J8" s="304"/>
      <c r="K8" s="302"/>
      <c r="L8" s="303"/>
      <c r="M8" s="303"/>
      <c r="N8" s="304"/>
      <c r="O8" s="302"/>
      <c r="P8" s="303"/>
      <c r="Q8" s="303"/>
      <c r="R8" s="304"/>
      <c r="S8" s="302"/>
      <c r="T8" s="303"/>
      <c r="U8" s="303"/>
      <c r="V8" s="304"/>
      <c r="W8" s="305">
        <f>'Orçamento Sintético'!I5</f>
        <v>4195.1000000000004</v>
      </c>
      <c r="X8" s="346">
        <v>1.2500000000000001E-2</v>
      </c>
    </row>
    <row r="9" spans="1:24" ht="9" customHeight="1">
      <c r="A9" s="347"/>
      <c r="B9" s="306"/>
      <c r="C9" s="307"/>
      <c r="D9" s="288"/>
      <c r="E9" s="288"/>
      <c r="F9" s="288"/>
      <c r="G9" s="288"/>
      <c r="H9" s="288"/>
      <c r="I9" s="288"/>
      <c r="J9" s="288"/>
      <c r="K9" s="288"/>
      <c r="L9" s="288"/>
      <c r="M9" s="288"/>
      <c r="N9" s="288"/>
      <c r="O9" s="288"/>
      <c r="P9" s="288"/>
      <c r="Q9" s="288"/>
      <c r="R9" s="288"/>
      <c r="S9" s="288"/>
      <c r="T9" s="288"/>
      <c r="U9" s="288"/>
      <c r="V9" s="288"/>
      <c r="W9" s="308"/>
      <c r="X9" s="348"/>
    </row>
    <row r="10" spans="1:24" ht="9" customHeight="1">
      <c r="A10" s="349"/>
      <c r="B10" s="309"/>
      <c r="C10" s="310">
        <v>439.79</v>
      </c>
      <c r="D10" s="311"/>
      <c r="E10" s="311"/>
      <c r="F10" s="312"/>
      <c r="G10" s="313" t="s">
        <v>292</v>
      </c>
      <c r="H10" s="314"/>
      <c r="I10" s="314"/>
      <c r="J10" s="315"/>
      <c r="K10" s="313" t="s">
        <v>292</v>
      </c>
      <c r="L10" s="314"/>
      <c r="M10" s="314"/>
      <c r="N10" s="315"/>
      <c r="O10" s="313" t="s">
        <v>292</v>
      </c>
      <c r="P10" s="314"/>
      <c r="Q10" s="314"/>
      <c r="R10" s="315"/>
      <c r="S10" s="313" t="s">
        <v>292</v>
      </c>
      <c r="T10" s="314"/>
      <c r="U10" s="314"/>
      <c r="V10" s="315"/>
      <c r="W10" s="316"/>
      <c r="X10" s="350"/>
    </row>
    <row r="11" spans="1:24" ht="9" customHeight="1">
      <c r="A11" s="345">
        <v>2</v>
      </c>
      <c r="B11" s="298" t="s">
        <v>293</v>
      </c>
      <c r="C11" s="299">
        <v>0.1</v>
      </c>
      <c r="D11" s="300"/>
      <c r="E11" s="300"/>
      <c r="F11" s="301"/>
      <c r="G11" s="302"/>
      <c r="H11" s="303"/>
      <c r="I11" s="303"/>
      <c r="J11" s="304"/>
      <c r="K11" s="302"/>
      <c r="L11" s="303"/>
      <c r="M11" s="303"/>
      <c r="N11" s="304"/>
      <c r="O11" s="302"/>
      <c r="P11" s="303"/>
      <c r="Q11" s="303"/>
      <c r="R11" s="304"/>
      <c r="S11" s="302"/>
      <c r="T11" s="303"/>
      <c r="U11" s="303"/>
      <c r="V11" s="304"/>
      <c r="W11" s="317">
        <f>'Orçamento Sintético'!I8</f>
        <v>302774.40000000002</v>
      </c>
      <c r="X11" s="351">
        <v>0.98750000000000004</v>
      </c>
    </row>
    <row r="12" spans="1:24" ht="9" customHeight="1">
      <c r="A12" s="347"/>
      <c r="B12" s="306"/>
      <c r="C12" s="288"/>
      <c r="D12" s="307"/>
      <c r="E12" s="307"/>
      <c r="F12" s="307"/>
      <c r="G12" s="288"/>
      <c r="H12" s="288"/>
      <c r="I12" s="288"/>
      <c r="J12" s="288"/>
      <c r="K12" s="288"/>
      <c r="L12" s="288"/>
      <c r="M12" s="288"/>
      <c r="N12" s="288"/>
      <c r="O12" s="288"/>
      <c r="P12" s="288"/>
      <c r="Q12" s="288"/>
      <c r="R12" s="288"/>
      <c r="S12" s="288"/>
      <c r="T12" s="288"/>
      <c r="U12" s="288"/>
      <c r="V12" s="288"/>
      <c r="W12" s="318"/>
      <c r="X12" s="352"/>
    </row>
    <row r="13" spans="1:24" ht="9" customHeight="1">
      <c r="A13" s="349"/>
      <c r="B13" s="309"/>
      <c r="C13" s="319">
        <v>34670.980000000003</v>
      </c>
      <c r="D13" s="320"/>
      <c r="E13" s="320"/>
      <c r="F13" s="321"/>
      <c r="G13" s="313" t="s">
        <v>292</v>
      </c>
      <c r="H13" s="314"/>
      <c r="I13" s="314"/>
      <c r="J13" s="315"/>
      <c r="K13" s="313" t="s">
        <v>292</v>
      </c>
      <c r="L13" s="314"/>
      <c r="M13" s="314"/>
      <c r="N13" s="315"/>
      <c r="O13" s="313" t="s">
        <v>292</v>
      </c>
      <c r="P13" s="314"/>
      <c r="Q13" s="314"/>
      <c r="R13" s="315"/>
      <c r="S13" s="313" t="s">
        <v>292</v>
      </c>
      <c r="T13" s="314"/>
      <c r="U13" s="314"/>
      <c r="V13" s="315"/>
      <c r="W13" s="322"/>
      <c r="X13" s="353"/>
    </row>
    <row r="14" spans="1:24" ht="14.25" customHeight="1">
      <c r="A14" s="354"/>
      <c r="B14" s="323" t="s">
        <v>294</v>
      </c>
      <c r="C14" s="324"/>
      <c r="D14" s="324"/>
      <c r="E14" s="324"/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5"/>
      <c r="W14" s="326">
        <v>351107.7</v>
      </c>
      <c r="X14" s="355">
        <v>1</v>
      </c>
    </row>
    <row r="15" spans="1:24" ht="9" customHeight="1">
      <c r="A15" s="356" t="s">
        <v>295</v>
      </c>
      <c r="B15" s="283"/>
      <c r="C15" s="299">
        <v>0.1</v>
      </c>
      <c r="D15" s="300"/>
      <c r="E15" s="300"/>
      <c r="F15" s="301"/>
      <c r="G15" s="327" t="s">
        <v>288</v>
      </c>
      <c r="H15" s="328"/>
      <c r="I15" s="328"/>
      <c r="J15" s="329"/>
      <c r="K15" s="327" t="s">
        <v>288</v>
      </c>
      <c r="L15" s="328"/>
      <c r="M15" s="328"/>
      <c r="N15" s="329"/>
      <c r="O15" s="327" t="s">
        <v>288</v>
      </c>
      <c r="P15" s="328"/>
      <c r="Q15" s="328"/>
      <c r="R15" s="329"/>
      <c r="S15" s="327" t="s">
        <v>288</v>
      </c>
      <c r="T15" s="328"/>
      <c r="U15" s="328"/>
      <c r="V15" s="329"/>
      <c r="W15" s="288"/>
      <c r="X15" s="339"/>
    </row>
    <row r="16" spans="1:24" ht="9" customHeight="1">
      <c r="A16" s="356" t="s">
        <v>296</v>
      </c>
      <c r="B16" s="283"/>
      <c r="C16" s="330">
        <v>35110.769999999997</v>
      </c>
      <c r="D16" s="331"/>
      <c r="E16" s="331"/>
      <c r="F16" s="332"/>
      <c r="G16" s="327" t="s">
        <v>288</v>
      </c>
      <c r="H16" s="328"/>
      <c r="I16" s="328"/>
      <c r="J16" s="329"/>
      <c r="K16" s="327" t="s">
        <v>288</v>
      </c>
      <c r="L16" s="328"/>
      <c r="M16" s="328"/>
      <c r="N16" s="329"/>
      <c r="O16" s="327" t="s">
        <v>288</v>
      </c>
      <c r="P16" s="328"/>
      <c r="Q16" s="328"/>
      <c r="R16" s="329"/>
      <c r="S16" s="327" t="s">
        <v>288</v>
      </c>
      <c r="T16" s="328"/>
      <c r="U16" s="328"/>
      <c r="V16" s="329"/>
      <c r="W16" s="288"/>
      <c r="X16" s="339"/>
    </row>
    <row r="17" spans="1:24" ht="9" customHeight="1">
      <c r="A17" s="356" t="s">
        <v>297</v>
      </c>
      <c r="B17" s="283"/>
      <c r="C17" s="299">
        <v>0.1</v>
      </c>
      <c r="D17" s="300"/>
      <c r="E17" s="300"/>
      <c r="F17" s="301"/>
      <c r="G17" s="327" t="s">
        <v>288</v>
      </c>
      <c r="H17" s="328"/>
      <c r="I17" s="328"/>
      <c r="J17" s="329"/>
      <c r="K17" s="327" t="s">
        <v>288</v>
      </c>
      <c r="L17" s="328"/>
      <c r="M17" s="328"/>
      <c r="N17" s="329"/>
      <c r="O17" s="327" t="s">
        <v>288</v>
      </c>
      <c r="P17" s="328"/>
      <c r="Q17" s="328"/>
      <c r="R17" s="329"/>
      <c r="S17" s="327" t="s">
        <v>288</v>
      </c>
      <c r="T17" s="328"/>
      <c r="U17" s="328"/>
      <c r="V17" s="329"/>
      <c r="W17" s="288"/>
      <c r="X17" s="339"/>
    </row>
    <row r="18" spans="1:24" ht="9" customHeight="1" thickBot="1">
      <c r="A18" s="357" t="s">
        <v>298</v>
      </c>
      <c r="B18" s="358"/>
      <c r="C18" s="359">
        <v>35110.769999999997</v>
      </c>
      <c r="D18" s="360"/>
      <c r="E18" s="360"/>
      <c r="F18" s="361"/>
      <c r="G18" s="362" t="s">
        <v>288</v>
      </c>
      <c r="H18" s="363"/>
      <c r="I18" s="363"/>
      <c r="J18" s="364"/>
      <c r="K18" s="362" t="s">
        <v>288</v>
      </c>
      <c r="L18" s="363"/>
      <c r="M18" s="363"/>
      <c r="N18" s="364"/>
      <c r="O18" s="362" t="s">
        <v>288</v>
      </c>
      <c r="P18" s="363"/>
      <c r="Q18" s="363"/>
      <c r="R18" s="364"/>
      <c r="S18" s="362" t="s">
        <v>288</v>
      </c>
      <c r="T18" s="363"/>
      <c r="U18" s="363"/>
      <c r="V18" s="364"/>
      <c r="W18" s="365"/>
      <c r="X18" s="366"/>
    </row>
    <row r="20" spans="1:24">
      <c r="A20" s="333"/>
      <c r="B20" s="333"/>
      <c r="C20" s="333"/>
      <c r="D20" s="333"/>
      <c r="E20" s="333"/>
      <c r="F20" s="333"/>
      <c r="G20" s="333"/>
      <c r="H20" s="333"/>
      <c r="I20" s="333"/>
      <c r="J20" s="333"/>
      <c r="K20" s="333"/>
      <c r="L20" s="333"/>
      <c r="M20" s="333"/>
      <c r="N20" s="333"/>
      <c r="O20" s="333"/>
      <c r="P20" s="333"/>
      <c r="Q20" s="333"/>
      <c r="R20" s="333"/>
      <c r="S20" s="333"/>
      <c r="T20" s="333"/>
      <c r="U20" s="333"/>
      <c r="V20" s="333"/>
      <c r="W20" s="333"/>
      <c r="X20" s="333"/>
    </row>
    <row r="21" spans="1:24">
      <c r="A21" s="333"/>
      <c r="B21" s="333"/>
      <c r="C21" s="333"/>
      <c r="D21" s="333"/>
      <c r="E21" s="333"/>
      <c r="F21" s="333"/>
      <c r="G21" s="333"/>
      <c r="H21" s="333"/>
      <c r="I21" s="333"/>
      <c r="J21" s="333"/>
      <c r="K21" s="333"/>
      <c r="L21" s="333"/>
      <c r="M21" s="333"/>
      <c r="N21" s="333"/>
      <c r="O21" s="333"/>
      <c r="P21" s="333"/>
      <c r="Q21" s="333"/>
      <c r="R21" s="333"/>
      <c r="S21" s="333"/>
      <c r="T21" s="333"/>
      <c r="U21" s="333"/>
      <c r="V21" s="333"/>
      <c r="W21" s="333"/>
      <c r="X21" s="333"/>
    </row>
    <row r="22" spans="1:24">
      <c r="A22" s="333"/>
      <c r="B22" s="333"/>
      <c r="C22" s="333"/>
      <c r="D22" s="333"/>
      <c r="E22" s="333"/>
      <c r="F22" s="333"/>
      <c r="G22" s="333"/>
      <c r="H22" s="333"/>
      <c r="I22" s="333"/>
      <c r="J22" s="333"/>
      <c r="K22" s="333"/>
      <c r="L22" s="333"/>
      <c r="M22" s="333"/>
      <c r="N22" s="333"/>
      <c r="O22" s="333"/>
      <c r="P22" s="333"/>
      <c r="Q22" s="333"/>
      <c r="R22" s="333"/>
      <c r="S22" s="333"/>
      <c r="T22" s="333"/>
      <c r="U22" s="333"/>
      <c r="V22" s="333"/>
      <c r="W22" s="333"/>
      <c r="X22" s="333"/>
    </row>
    <row r="23" spans="1:24">
      <c r="A23" s="333"/>
      <c r="B23" s="333"/>
      <c r="C23" s="333"/>
      <c r="D23" s="333"/>
      <c r="E23" s="333"/>
      <c r="F23" s="333"/>
      <c r="G23" s="333"/>
      <c r="H23" s="333"/>
      <c r="I23" s="333"/>
      <c r="J23" s="333"/>
      <c r="K23" s="333"/>
      <c r="L23" s="333"/>
      <c r="M23" s="333"/>
      <c r="N23" s="333"/>
      <c r="O23" s="333"/>
      <c r="P23" s="333"/>
      <c r="Q23" s="333"/>
      <c r="R23" s="333"/>
      <c r="S23" s="333"/>
      <c r="T23" s="333"/>
      <c r="U23" s="333"/>
      <c r="V23" s="333"/>
      <c r="W23" s="333"/>
      <c r="X23" s="333"/>
    </row>
    <row r="24" spans="1:24">
      <c r="A24" s="333"/>
      <c r="B24" s="333"/>
      <c r="C24" s="333"/>
      <c r="D24" s="333"/>
      <c r="E24" s="333"/>
      <c r="F24" s="333"/>
      <c r="G24" s="333"/>
      <c r="H24" s="333"/>
      <c r="I24" s="333"/>
      <c r="J24" s="333"/>
      <c r="K24" s="333"/>
      <c r="L24" s="333"/>
      <c r="M24" s="333"/>
      <c r="N24" s="333"/>
      <c r="O24" s="333"/>
      <c r="P24" s="333"/>
      <c r="Q24" s="333"/>
      <c r="R24" s="333"/>
      <c r="S24" s="333"/>
      <c r="T24" s="333"/>
      <c r="U24" s="333"/>
      <c r="V24" s="333"/>
      <c r="W24" s="333"/>
      <c r="X24" s="333"/>
    </row>
    <row r="25" spans="1:24">
      <c r="A25" s="333"/>
      <c r="B25" s="333"/>
      <c r="C25" s="333"/>
      <c r="D25" s="333"/>
      <c r="E25" s="333"/>
      <c r="F25" s="333"/>
      <c r="G25" s="333"/>
      <c r="H25" s="333"/>
      <c r="I25" s="333"/>
      <c r="J25" s="333"/>
      <c r="K25" s="333"/>
      <c r="L25" s="333"/>
      <c r="M25" s="333"/>
      <c r="N25" s="333"/>
      <c r="O25" s="333"/>
      <c r="P25" s="333"/>
      <c r="Q25" s="333"/>
      <c r="R25" s="333"/>
      <c r="S25" s="333"/>
      <c r="T25" s="333"/>
      <c r="U25" s="333"/>
      <c r="V25" s="333"/>
      <c r="W25" s="333"/>
      <c r="X25" s="333"/>
    </row>
  </sheetData>
  <mergeCells count="63">
    <mergeCell ref="A1:X1"/>
    <mergeCell ref="A20:X25"/>
    <mergeCell ref="A18:B18"/>
    <mergeCell ref="C18:F18"/>
    <mergeCell ref="G18:J18"/>
    <mergeCell ref="K18:N18"/>
    <mergeCell ref="O18:R18"/>
    <mergeCell ref="S18:V18"/>
    <mergeCell ref="A17:B17"/>
    <mergeCell ref="C17:F17"/>
    <mergeCell ref="G17:J17"/>
    <mergeCell ref="K17:N17"/>
    <mergeCell ref="O17:R17"/>
    <mergeCell ref="S17:V17"/>
    <mergeCell ref="A16:B16"/>
    <mergeCell ref="C16:F16"/>
    <mergeCell ref="G16:J16"/>
    <mergeCell ref="K16:N16"/>
    <mergeCell ref="O16:R16"/>
    <mergeCell ref="S16:V16"/>
    <mergeCell ref="B14:V14"/>
    <mergeCell ref="A15:B15"/>
    <mergeCell ref="C15:F15"/>
    <mergeCell ref="G15:J15"/>
    <mergeCell ref="K15:N15"/>
    <mergeCell ref="O15:R15"/>
    <mergeCell ref="S15:V15"/>
    <mergeCell ref="S11:V11"/>
    <mergeCell ref="W11:W13"/>
    <mergeCell ref="X11:X13"/>
    <mergeCell ref="C13:F13"/>
    <mergeCell ref="G13:J13"/>
    <mergeCell ref="K13:N13"/>
    <mergeCell ref="O13:R13"/>
    <mergeCell ref="S13:V13"/>
    <mergeCell ref="A11:A13"/>
    <mergeCell ref="B11:B13"/>
    <mergeCell ref="C11:F11"/>
    <mergeCell ref="G11:J11"/>
    <mergeCell ref="K11:N11"/>
    <mergeCell ref="O11:R11"/>
    <mergeCell ref="S8:V8"/>
    <mergeCell ref="W8:W10"/>
    <mergeCell ref="X8:X10"/>
    <mergeCell ref="C10:F10"/>
    <mergeCell ref="G10:J10"/>
    <mergeCell ref="K10:N10"/>
    <mergeCell ref="O10:R10"/>
    <mergeCell ref="S10:V10"/>
    <mergeCell ref="A8:A10"/>
    <mergeCell ref="B8:B10"/>
    <mergeCell ref="C8:F8"/>
    <mergeCell ref="G8:J8"/>
    <mergeCell ref="K8:N8"/>
    <mergeCell ref="O8:R8"/>
    <mergeCell ref="B2:X2"/>
    <mergeCell ref="B3:U3"/>
    <mergeCell ref="A5:X5"/>
    <mergeCell ref="C7:F7"/>
    <mergeCell ref="G7:J7"/>
    <mergeCell ref="K7:N7"/>
    <mergeCell ref="O7:R7"/>
    <mergeCell ref="S7:V7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Orçamento Sintético</vt:lpstr>
      <vt:lpstr>Valores de M.O, EQ e MAT</vt:lpstr>
      <vt:lpstr>Orçamento Analítico</vt:lpstr>
      <vt:lpstr>Encargos Sociais</vt:lpstr>
      <vt:lpstr>BDI Serviços</vt:lpstr>
      <vt:lpstr>Cronograma Físico-Financeiro</vt:lpstr>
      <vt:lpstr>'BDI Serviços'!Area_de_impressao</vt:lpstr>
      <vt:lpstr>'Encargos Sociais'!Area_de_impressao</vt:lpstr>
      <vt:lpstr>'Orçamento Sintético'!Area_de_impressao</vt:lpstr>
      <vt:lpstr>'BDI Serviços'!Titulos_de_impressao</vt:lpstr>
      <vt:lpstr>'Encargos Sociais'!Titulos_de_impressao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EFATA ENGENHARIA</cp:lastModifiedBy>
  <cp:revision>0</cp:revision>
  <cp:lastPrinted>2024-04-15T15:08:29Z</cp:lastPrinted>
  <dcterms:created xsi:type="dcterms:W3CDTF">2024-04-15T13:09:31Z</dcterms:created>
  <dcterms:modified xsi:type="dcterms:W3CDTF">2024-04-15T15:13:18Z</dcterms:modified>
</cp:coreProperties>
</file>